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8260" windowHeight="13940" activeTab="2"/>
  </bookViews>
  <sheets>
    <sheet name="Figure5" sheetId="1" r:id="rId1"/>
    <sheet name="Figure6" sheetId="2" r:id="rId2"/>
    <sheet name="Figure7" sheetId="3" r:id="rId3"/>
    <sheet name="Raw Data" sheetId="4" r:id="rId4"/>
    <sheet name="Sorted Afternoon Data" sheetId="5" r:id="rId5"/>
  </sheets>
  <definedNames/>
  <calcPr fullCalcOnLoad="1"/>
</workbook>
</file>

<file path=xl/sharedStrings.xml><?xml version="1.0" encoding="utf-8"?>
<sst xmlns="http://schemas.openxmlformats.org/spreadsheetml/2006/main" count="35" uniqueCount="19">
  <si>
    <t>Cars:</t>
  </si>
  <si>
    <t>Monday:</t>
  </si>
  <si>
    <t>Time:</t>
  </si>
  <si>
    <t>IN:</t>
  </si>
  <si>
    <t>OUT:</t>
  </si>
  <si>
    <t>Tuesday:</t>
  </si>
  <si>
    <t>Wednesday:</t>
  </si>
  <si>
    <t>Thursday:</t>
  </si>
  <si>
    <t>Friday:</t>
  </si>
  <si>
    <t>IN = To Campus</t>
  </si>
  <si>
    <t>OUT = To Lot 30</t>
  </si>
  <si>
    <t>mean:</t>
  </si>
  <si>
    <t>variance:</t>
  </si>
  <si>
    <t>Sorted Pedestrian Counts</t>
  </si>
  <si>
    <t>Poisson at same Quantile</t>
  </si>
  <si>
    <t>Poisson Density</t>
  </si>
  <si>
    <t>Poisson PDF</t>
  </si>
  <si>
    <t>Sampe Number</t>
  </si>
  <si>
    <t>Empirical 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</si>
</sst>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20" fontId="0" fillId="0" borderId="3" xfId="0" applyNumberForma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5: Counts of Pedestrians per 5 Minute Interval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45"/>
          <c:w val="0.9305"/>
          <c:h val="0.844"/>
        </c:manualLayout>
      </c:layout>
      <c:scatterChart>
        <c:scatterStyle val="lineMarker"/>
        <c:varyColors val="0"/>
        <c:ser>
          <c:idx val="4"/>
          <c:order val="0"/>
          <c:tx>
            <c:strRef>
              <c:f>'Raw Data'!$B$2</c:f>
              <c:strCache>
                <c:ptCount val="1"/>
                <c:pt idx="0">
                  <c:v>Monday: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Data'!$C$3:$C$6</c:f>
              <c:strCache>
                <c:ptCount val="4"/>
                <c:pt idx="0">
                  <c:v>0.41111111111111115</c:v>
                </c:pt>
                <c:pt idx="1">
                  <c:v>0.4166666666666667</c:v>
                </c:pt>
                <c:pt idx="2">
                  <c:v>0.5993055555555555</c:v>
                </c:pt>
                <c:pt idx="3">
                  <c:v>0.6027777777777777</c:v>
                </c:pt>
              </c:strCache>
            </c:strRef>
          </c:xVal>
          <c:yVal>
            <c:numRef>
              <c:f>'Raw Data'!$D$3:$D$6</c:f>
              <c:numCache>
                <c:ptCount val="4"/>
                <c:pt idx="0">
                  <c:v>31</c:v>
                </c:pt>
                <c:pt idx="1">
                  <c:v>51</c:v>
                </c:pt>
                <c:pt idx="2">
                  <c:v>7</c:v>
                </c:pt>
                <c:pt idx="3">
                  <c:v>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'Raw Data'!$B$8</c:f>
              <c:strCache>
                <c:ptCount val="1"/>
                <c:pt idx="0">
                  <c:v>Tuesday: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Data'!$C$9:$C$17</c:f>
              <c:strCache>
                <c:ptCount val="9"/>
                <c:pt idx="0">
                  <c:v>0.4375</c:v>
                </c:pt>
                <c:pt idx="1">
                  <c:v>0.44097222222222227</c:v>
                </c:pt>
                <c:pt idx="2">
                  <c:v>0.4444444444444444</c:v>
                </c:pt>
                <c:pt idx="3">
                  <c:v>0.44930555555555557</c:v>
                </c:pt>
                <c:pt idx="4">
                  <c:v>0.4527777777777778</c:v>
                </c:pt>
                <c:pt idx="5">
                  <c:v>0.45625</c:v>
                </c:pt>
                <c:pt idx="6">
                  <c:v>0.4597222222222222</c:v>
                </c:pt>
                <c:pt idx="7">
                  <c:v>0.6527777777777778</c:v>
                </c:pt>
                <c:pt idx="8">
                  <c:v>0.6805555555555555</c:v>
                </c:pt>
              </c:strCache>
            </c:strRef>
          </c:xVal>
          <c:yVal>
            <c:numRef>
              <c:f>'Raw Data'!$D$9:$D$17</c:f>
              <c:numCache>
                <c:ptCount val="9"/>
                <c:pt idx="0">
                  <c:v>16</c:v>
                </c:pt>
                <c:pt idx="1">
                  <c:v>31</c:v>
                </c:pt>
                <c:pt idx="2">
                  <c:v>30</c:v>
                </c:pt>
                <c:pt idx="3">
                  <c:v>40</c:v>
                </c:pt>
                <c:pt idx="4">
                  <c:v>43</c:v>
                </c:pt>
                <c:pt idx="5">
                  <c:v>64</c:v>
                </c:pt>
                <c:pt idx="6">
                  <c:v>45</c:v>
                </c:pt>
                <c:pt idx="7">
                  <c:v>11</c:v>
                </c:pt>
                <c:pt idx="8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'Raw Data'!$H$2</c:f>
              <c:strCache>
                <c:ptCount val="1"/>
                <c:pt idx="0">
                  <c:v>Wednesday: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Data'!$I$3:$I$38</c:f>
              <c:strCache>
                <c:ptCount val="36"/>
                <c:pt idx="0">
                  <c:v>0.2916666666666667</c:v>
                </c:pt>
                <c:pt idx="1">
                  <c:v>0.37152777777777773</c:v>
                </c:pt>
                <c:pt idx="2">
                  <c:v>0.375</c:v>
                </c:pt>
                <c:pt idx="3">
                  <c:v>0.39375</c:v>
                </c:pt>
                <c:pt idx="4">
                  <c:v>0.3972222222222222</c:v>
                </c:pt>
                <c:pt idx="5">
                  <c:v>0.40069444444444446</c:v>
                </c:pt>
                <c:pt idx="6">
                  <c:v>0.40972222222222227</c:v>
                </c:pt>
                <c:pt idx="7">
                  <c:v>0.4166666666666667</c:v>
                </c:pt>
                <c:pt idx="8">
                  <c:v>0.4680555555555555</c:v>
                </c:pt>
                <c:pt idx="9">
                  <c:v>0.47222222222222227</c:v>
                </c:pt>
                <c:pt idx="10">
                  <c:v>0.5</c:v>
                </c:pt>
                <c:pt idx="11">
                  <c:v>0.5</c:v>
                </c:pt>
                <c:pt idx="12">
                  <c:v>0.5034722222222222</c:v>
                </c:pt>
                <c:pt idx="13">
                  <c:v>0.5402777777777777</c:v>
                </c:pt>
                <c:pt idx="14">
                  <c:v>0.579861111111111</c:v>
                </c:pt>
                <c:pt idx="15">
                  <c:v>0.5868055555555556</c:v>
                </c:pt>
                <c:pt idx="16">
                  <c:v>0.5902777777777778</c:v>
                </c:pt>
                <c:pt idx="17">
                  <c:v>0.5972222222222222</c:v>
                </c:pt>
                <c:pt idx="18">
                  <c:v>0.6006944444444444</c:v>
                </c:pt>
                <c:pt idx="19">
                  <c:v>0.6041666666666666</c:v>
                </c:pt>
                <c:pt idx="20">
                  <c:v>0.625</c:v>
                </c:pt>
                <c:pt idx="21">
                  <c:v>0.6284722222222222</c:v>
                </c:pt>
                <c:pt idx="22">
                  <c:v>0.6284722222222222</c:v>
                </c:pt>
                <c:pt idx="23">
                  <c:v>0.6493055555555556</c:v>
                </c:pt>
                <c:pt idx="24">
                  <c:v>0.6527777777777778</c:v>
                </c:pt>
                <c:pt idx="25">
                  <c:v>0.6631944444444444</c:v>
                </c:pt>
                <c:pt idx="26">
                  <c:v>0.6770833333333334</c:v>
                </c:pt>
                <c:pt idx="27">
                  <c:v>0.6805555555555555</c:v>
                </c:pt>
                <c:pt idx="28">
                  <c:v>0.6840277777777778</c:v>
                </c:pt>
                <c:pt idx="29">
                  <c:v>0.6944444444444445</c:v>
                </c:pt>
                <c:pt idx="30">
                  <c:v>0.7104166666666667</c:v>
                </c:pt>
                <c:pt idx="31">
                  <c:v>0.7152777777777778</c:v>
                </c:pt>
                <c:pt idx="32">
                  <c:v>0.7256944444444445</c:v>
                </c:pt>
                <c:pt idx="33">
                  <c:v>0.7430555555555555</c:v>
                </c:pt>
                <c:pt idx="34">
                  <c:v>0.7465277777777778</c:v>
                </c:pt>
                <c:pt idx="35">
                  <c:v>0.75</c:v>
                </c:pt>
              </c:strCache>
            </c:strRef>
          </c:xVal>
          <c:yVal>
            <c:numRef>
              <c:f>'Raw Data'!$J$3:$J$38</c:f>
              <c:numCache>
                <c:ptCount val="36"/>
                <c:pt idx="0">
                  <c:v>4</c:v>
                </c:pt>
                <c:pt idx="1">
                  <c:v>61</c:v>
                </c:pt>
                <c:pt idx="2">
                  <c:v>73</c:v>
                </c:pt>
                <c:pt idx="3">
                  <c:v>19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47</c:v>
                </c:pt>
                <c:pt idx="8">
                  <c:v>25</c:v>
                </c:pt>
                <c:pt idx="9">
                  <c:v>15</c:v>
                </c:pt>
                <c:pt idx="10">
                  <c:v>44</c:v>
                </c:pt>
                <c:pt idx="11">
                  <c:v>39</c:v>
                </c:pt>
                <c:pt idx="12">
                  <c:v>30</c:v>
                </c:pt>
                <c:pt idx="13">
                  <c:v>41</c:v>
                </c:pt>
                <c:pt idx="14">
                  <c:v>38</c:v>
                </c:pt>
                <c:pt idx="15">
                  <c:v>22</c:v>
                </c:pt>
                <c:pt idx="16">
                  <c:v>19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12</c:v>
                </c:pt>
                <c:pt idx="21">
                  <c:v>9</c:v>
                </c:pt>
                <c:pt idx="22">
                  <c:v>18</c:v>
                </c:pt>
                <c:pt idx="23">
                  <c:v>14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'Raw Data'!$B$19</c:f>
              <c:strCache>
                <c:ptCount val="1"/>
                <c:pt idx="0">
                  <c:v>Thursday: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Data'!$C$20:$C$45</c:f>
              <c:strCache>
                <c:ptCount val="26"/>
                <c:pt idx="0">
                  <c:v>0.3375</c:v>
                </c:pt>
                <c:pt idx="1">
                  <c:v>0.3444444444444445</c:v>
                </c:pt>
                <c:pt idx="2">
                  <c:v>0.3576388888888889</c:v>
                </c:pt>
                <c:pt idx="3">
                  <c:v>0.3625</c:v>
                </c:pt>
                <c:pt idx="4">
                  <c:v>0.3645833333333333</c:v>
                </c:pt>
                <c:pt idx="5">
                  <c:v>0.3680555555555556</c:v>
                </c:pt>
                <c:pt idx="6">
                  <c:v>0.4152777777777778</c:v>
                </c:pt>
                <c:pt idx="7">
                  <c:v>0.4548611111111111</c:v>
                </c:pt>
                <c:pt idx="8">
                  <c:v>0.4861111111111111</c:v>
                </c:pt>
                <c:pt idx="9">
                  <c:v>0.49652777777777773</c:v>
                </c:pt>
                <c:pt idx="10">
                  <c:v>0.5208333333333334</c:v>
                </c:pt>
                <c:pt idx="11">
                  <c:v>0.5215277777777778</c:v>
                </c:pt>
                <c:pt idx="12">
                  <c:v>0.5201388888888888</c:v>
                </c:pt>
                <c:pt idx="13">
                  <c:v>0.5236111111111111</c:v>
                </c:pt>
                <c:pt idx="14">
                  <c:v>0.5263888888888889</c:v>
                </c:pt>
                <c:pt idx="15">
                  <c:v>0.5270833333333333</c:v>
                </c:pt>
                <c:pt idx="16">
                  <c:v>0.53125</c:v>
                </c:pt>
                <c:pt idx="17">
                  <c:v>0.5833333333333334</c:v>
                </c:pt>
                <c:pt idx="18">
                  <c:v>0.6222222222222222</c:v>
                </c:pt>
                <c:pt idx="19">
                  <c:v>0.638888888888889</c:v>
                </c:pt>
                <c:pt idx="20">
                  <c:v>0.642361111111111</c:v>
                </c:pt>
                <c:pt idx="21">
                  <c:v>0.6458333333333334</c:v>
                </c:pt>
                <c:pt idx="22">
                  <c:v>0.6493055555555556</c:v>
                </c:pt>
                <c:pt idx="23">
                  <c:v>0.6701388888888888</c:v>
                </c:pt>
                <c:pt idx="24">
                  <c:v>0.7048611111111112</c:v>
                </c:pt>
                <c:pt idx="25">
                  <c:v>0.7118055555555555</c:v>
                </c:pt>
              </c:strCache>
            </c:strRef>
          </c:xVal>
          <c:yVal>
            <c:numRef>
              <c:f>'Raw Data'!$D$20:$D$45</c:f>
              <c:numCache>
                <c:ptCount val="26"/>
                <c:pt idx="0">
                  <c:v>33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30</c:v>
                </c:pt>
                <c:pt idx="5">
                  <c:v>55</c:v>
                </c:pt>
                <c:pt idx="6">
                  <c:v>43</c:v>
                </c:pt>
                <c:pt idx="7">
                  <c:v>41</c:v>
                </c:pt>
                <c:pt idx="8">
                  <c:v>13</c:v>
                </c:pt>
                <c:pt idx="9">
                  <c:v>15</c:v>
                </c:pt>
                <c:pt idx="10">
                  <c:v>24</c:v>
                </c:pt>
                <c:pt idx="11">
                  <c:v>43</c:v>
                </c:pt>
                <c:pt idx="12">
                  <c:v>33</c:v>
                </c:pt>
                <c:pt idx="13">
                  <c:v>29</c:v>
                </c:pt>
                <c:pt idx="14">
                  <c:v>30</c:v>
                </c:pt>
                <c:pt idx="15">
                  <c:v>11</c:v>
                </c:pt>
                <c:pt idx="16">
                  <c:v>21</c:v>
                </c:pt>
                <c:pt idx="17">
                  <c:v>23</c:v>
                </c:pt>
                <c:pt idx="18">
                  <c:v>12</c:v>
                </c:pt>
                <c:pt idx="19">
                  <c:v>11</c:v>
                </c:pt>
                <c:pt idx="20">
                  <c:v>21</c:v>
                </c:pt>
                <c:pt idx="21">
                  <c:v>13</c:v>
                </c:pt>
                <c:pt idx="22">
                  <c:v>25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'Raw Data'!$N$2</c:f>
              <c:strCache>
                <c:ptCount val="1"/>
                <c:pt idx="0">
                  <c:v>Friday: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Data'!$O$3:$O$39</c:f>
              <c:strCache>
                <c:ptCount val="37"/>
                <c:pt idx="0">
                  <c:v>0.4131944444444444</c:v>
                </c:pt>
                <c:pt idx="1">
                  <c:v>0.4201388888888889</c:v>
                </c:pt>
                <c:pt idx="2">
                  <c:v>0.4583333333333333</c:v>
                </c:pt>
                <c:pt idx="3">
                  <c:v>0.4618055555555556</c:v>
                </c:pt>
                <c:pt idx="4">
                  <c:v>0.46527777777777773</c:v>
                </c:pt>
                <c:pt idx="5">
                  <c:v>0.5006944444444444</c:v>
                </c:pt>
                <c:pt idx="6">
                  <c:v>0.53125</c:v>
                </c:pt>
                <c:pt idx="7">
                  <c:v>0.5402777777777777</c:v>
                </c:pt>
                <c:pt idx="8">
                  <c:v>0.5402777777777777</c:v>
                </c:pt>
                <c:pt idx="9">
                  <c:v>0.5416666666666666</c:v>
                </c:pt>
                <c:pt idx="10">
                  <c:v>0.545138888888889</c:v>
                </c:pt>
                <c:pt idx="11">
                  <c:v>0.5625</c:v>
                </c:pt>
                <c:pt idx="12">
                  <c:v>0.5659722222222222</c:v>
                </c:pt>
                <c:pt idx="13">
                  <c:v>0.5694444444444444</c:v>
                </c:pt>
                <c:pt idx="14">
                  <c:v>0.5729166666666666</c:v>
                </c:pt>
                <c:pt idx="15">
                  <c:v>0.5868055555555556</c:v>
                </c:pt>
                <c:pt idx="16">
                  <c:v>0.6125</c:v>
                </c:pt>
                <c:pt idx="17">
                  <c:v>0.6159722222222223</c:v>
                </c:pt>
                <c:pt idx="18">
                  <c:v>0.6194444444444445</c:v>
                </c:pt>
                <c:pt idx="19">
                  <c:v>0.6229166666666667</c:v>
                </c:pt>
                <c:pt idx="20">
                  <c:v>0.625</c:v>
                </c:pt>
                <c:pt idx="21">
                  <c:v>0.6284722222222222</c:v>
                </c:pt>
                <c:pt idx="22">
                  <c:v>0.6458333333333334</c:v>
                </c:pt>
                <c:pt idx="23">
                  <c:v>0.6493055555555556</c:v>
                </c:pt>
                <c:pt idx="24">
                  <c:v>0.6631944444444444</c:v>
                </c:pt>
                <c:pt idx="25">
                  <c:v>0.6666666666666666</c:v>
                </c:pt>
                <c:pt idx="26">
                  <c:v>0.6715277777777778</c:v>
                </c:pt>
                <c:pt idx="27">
                  <c:v>0.6722222222222222</c:v>
                </c:pt>
                <c:pt idx="28">
                  <c:v>0.6756944444444444</c:v>
                </c:pt>
                <c:pt idx="29">
                  <c:v>0.6756944444444444</c:v>
                </c:pt>
                <c:pt idx="30">
                  <c:v>0.6798611111111111</c:v>
                </c:pt>
                <c:pt idx="31">
                  <c:v>0.6826388888888889</c:v>
                </c:pt>
                <c:pt idx="32">
                  <c:v>0.6840277777777778</c:v>
                </c:pt>
                <c:pt idx="33">
                  <c:v>0.6875</c:v>
                </c:pt>
                <c:pt idx="34">
                  <c:v>0.6979166666666666</c:v>
                </c:pt>
                <c:pt idx="35">
                  <c:v>0.7326388888888888</c:v>
                </c:pt>
                <c:pt idx="36">
                  <c:v>0.7659722222222222</c:v>
                </c:pt>
              </c:strCache>
            </c:strRef>
          </c:xVal>
          <c:yVal>
            <c:numRef>
              <c:f>'Raw Data'!$P$3:$P$39</c:f>
              <c:numCache>
                <c:ptCount val="37"/>
                <c:pt idx="0">
                  <c:v>54</c:v>
                </c:pt>
                <c:pt idx="1">
                  <c:v>57</c:v>
                </c:pt>
                <c:pt idx="2">
                  <c:v>43</c:v>
                </c:pt>
                <c:pt idx="3">
                  <c:v>34</c:v>
                </c:pt>
                <c:pt idx="4">
                  <c:v>24</c:v>
                </c:pt>
                <c:pt idx="5">
                  <c:v>56</c:v>
                </c:pt>
                <c:pt idx="6">
                  <c:v>2</c:v>
                </c:pt>
                <c:pt idx="7">
                  <c:v>30</c:v>
                </c:pt>
                <c:pt idx="8">
                  <c:v>32</c:v>
                </c:pt>
                <c:pt idx="9">
                  <c:v>28</c:v>
                </c:pt>
                <c:pt idx="10">
                  <c:v>20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17</c:v>
                </c:pt>
                <c:pt idx="15">
                  <c:v>13</c:v>
                </c:pt>
                <c:pt idx="16">
                  <c:v>7</c:v>
                </c:pt>
                <c:pt idx="17">
                  <c:v>8</c:v>
                </c:pt>
                <c:pt idx="18">
                  <c:v>15</c:v>
                </c:pt>
                <c:pt idx="19">
                  <c:v>20</c:v>
                </c:pt>
                <c:pt idx="20">
                  <c:v>12</c:v>
                </c:pt>
                <c:pt idx="21">
                  <c:v>19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9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19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axId val="9271754"/>
        <c:axId val="16336923"/>
      </c:scatterChart>
      <c:valAx>
        <c:axId val="9271754"/>
        <c:scaling>
          <c:orientation val="minMax"/>
          <c:min val="0.29166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crossBetween val="midCat"/>
        <c:dispUnits/>
      </c:valAx>
      <c:valAx>
        <c:axId val="1633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STUDENTS WALKING TOWARDS CAMPUS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1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6: Discrete Q-Q Plot of Pedestrian Counts vs. Poisson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Discrete Q-Q Plot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'Sorted Afternoon Data'!$B$3:$B$39</c:f>
              <c:numCache>
                <c:ptCount val="3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25</c:v>
                </c:pt>
                <c:pt idx="36">
                  <c:v>28</c:v>
                </c:pt>
              </c:numCache>
            </c:numRef>
          </c:xVal>
          <c:yVal>
            <c:numRef>
              <c:f>'Sorted Afternoon Data'!$C$3:$C$39</c:f>
              <c:numCache>
                <c:ptCount val="3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</c:v>
                </c:pt>
              </c:numCache>
            </c:numRef>
          </c:yVal>
          <c:smooth val="0"/>
        </c:ser>
        <c:axId val="12814580"/>
        <c:axId val="48222357"/>
      </c:scatterChart>
      <c:valAx>
        <c:axId val="12814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PEDESTRIANS HEADING TO CAMPUS IN A 5 MIN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22357"/>
        <c:crosses val="autoZero"/>
        <c:crossBetween val="midCat"/>
        <c:dispUnits/>
      </c:valAx>
      <c:valAx>
        <c:axId val="482223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POISSON DISTRIBUTION WITH MEAN 11.7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1458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7: Comparison of Cumulative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45"/>
          <c:w val="0.942"/>
          <c:h val="0.844"/>
        </c:manualLayout>
      </c:layout>
      <c:scatterChart>
        <c:scatterStyle val="lineMarker"/>
        <c:varyColors val="0"/>
        <c:ser>
          <c:idx val="0"/>
          <c:order val="0"/>
          <c:tx>
            <c:v>Sorted Afternoon Count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'Sorted Afternoon Data'!$B$3:$B$39</c:f>
              <c:numCache>
                <c:ptCount val="3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25</c:v>
                </c:pt>
                <c:pt idx="36">
                  <c:v>28</c:v>
                </c:pt>
              </c:numCache>
            </c:numRef>
          </c:xVal>
          <c:yVal>
            <c:numRef>
              <c:f>'Sorted Afternoon Data'!$H$3:$H$39</c:f>
              <c:numCache>
                <c:ptCount val="37"/>
                <c:pt idx="0">
                  <c:v>0.013513513513513514</c:v>
                </c:pt>
                <c:pt idx="1">
                  <c:v>0.04054054054054054</c:v>
                </c:pt>
                <c:pt idx="2">
                  <c:v>0.06756756756756757</c:v>
                </c:pt>
                <c:pt idx="3">
                  <c:v>0.0945945945945946</c:v>
                </c:pt>
                <c:pt idx="4">
                  <c:v>0.12162162162162163</c:v>
                </c:pt>
                <c:pt idx="5">
                  <c:v>0.14864864864864866</c:v>
                </c:pt>
                <c:pt idx="6">
                  <c:v>0.17567567567567569</c:v>
                </c:pt>
                <c:pt idx="7">
                  <c:v>0.20270270270270271</c:v>
                </c:pt>
                <c:pt idx="8">
                  <c:v>0.22972972972972974</c:v>
                </c:pt>
                <c:pt idx="9">
                  <c:v>0.25675675675675674</c:v>
                </c:pt>
                <c:pt idx="10">
                  <c:v>0.28378378378378377</c:v>
                </c:pt>
                <c:pt idx="11">
                  <c:v>0.3108108108108108</c:v>
                </c:pt>
                <c:pt idx="12">
                  <c:v>0.33783783783783783</c:v>
                </c:pt>
                <c:pt idx="13">
                  <c:v>0.36486486486486486</c:v>
                </c:pt>
                <c:pt idx="14">
                  <c:v>0.3918918918918919</c:v>
                </c:pt>
                <c:pt idx="15">
                  <c:v>0.4189189189189189</c:v>
                </c:pt>
                <c:pt idx="16">
                  <c:v>0.44594594594594594</c:v>
                </c:pt>
                <c:pt idx="17">
                  <c:v>0.47297297297297297</c:v>
                </c:pt>
                <c:pt idx="18">
                  <c:v>0.5</c:v>
                </c:pt>
                <c:pt idx="19">
                  <c:v>0.527027027027027</c:v>
                </c:pt>
                <c:pt idx="20">
                  <c:v>0.5540540540540541</c:v>
                </c:pt>
                <c:pt idx="21">
                  <c:v>0.581081081081081</c:v>
                </c:pt>
                <c:pt idx="22">
                  <c:v>0.6081081081081081</c:v>
                </c:pt>
                <c:pt idx="23">
                  <c:v>0.6351351351351351</c:v>
                </c:pt>
                <c:pt idx="24">
                  <c:v>0.6621621621621622</c:v>
                </c:pt>
                <c:pt idx="25">
                  <c:v>0.6891891891891891</c:v>
                </c:pt>
                <c:pt idx="26">
                  <c:v>0.7162162162162162</c:v>
                </c:pt>
                <c:pt idx="27">
                  <c:v>0.7432432432432432</c:v>
                </c:pt>
                <c:pt idx="28">
                  <c:v>0.7702702702702703</c:v>
                </c:pt>
                <c:pt idx="29">
                  <c:v>0.7972972972972973</c:v>
                </c:pt>
                <c:pt idx="30">
                  <c:v>0.8243243243243243</c:v>
                </c:pt>
                <c:pt idx="31">
                  <c:v>0.8513513513513513</c:v>
                </c:pt>
                <c:pt idx="32">
                  <c:v>0.8783783783783784</c:v>
                </c:pt>
                <c:pt idx="33">
                  <c:v>0.9054054054054054</c:v>
                </c:pt>
                <c:pt idx="34">
                  <c:v>0.9324324324324325</c:v>
                </c:pt>
                <c:pt idx="35">
                  <c:v>0.9594594594594594</c:v>
                </c:pt>
                <c:pt idx="36">
                  <c:v>0.9864864864864865</c:v>
                </c:pt>
              </c:numCache>
            </c:numRef>
          </c:yVal>
          <c:smooth val="0"/>
        </c:ser>
        <c:ser>
          <c:idx val="1"/>
          <c:order val="1"/>
          <c:tx>
            <c:v>Fitted Poisson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'Sorted Afternoon Data'!$G$3:$G$39</c:f>
              <c:numCach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xVal>
          <c:yVal>
            <c:numRef>
              <c:f>'Sorted Afternoon Data'!$F$3:$F$39</c:f>
              <c:numCache>
                <c:ptCount val="37"/>
                <c:pt idx="0">
                  <c:v>9.443459228182035E-05</c:v>
                </c:pt>
                <c:pt idx="1">
                  <c:v>0.0006482807145833073</c:v>
                </c:pt>
                <c:pt idx="2">
                  <c:v>0.002813769156735067</c:v>
                </c:pt>
                <c:pt idx="3">
                  <c:v>0.009163917696558471</c:v>
                </c:pt>
                <c:pt idx="4">
                  <c:v>0.024061022919711753</c:v>
                </c:pt>
                <c:pt idx="5">
                  <c:v>0.0531841925902006</c:v>
                </c:pt>
                <c:pt idx="6">
                  <c:v>0.10198517960561435</c:v>
                </c:pt>
                <c:pt idx="7">
                  <c:v>0.173537978134971</c:v>
                </c:pt>
                <c:pt idx="8">
                  <c:v>0.26679297681887726</c:v>
                </c:pt>
                <c:pt idx="9">
                  <c:v>0.3761785698697295</c:v>
                </c:pt>
                <c:pt idx="10">
                  <c:v>0.49282070103452025</c:v>
                </c:pt>
                <c:pt idx="11">
                  <c:v>0.606835757173077</c:v>
                </c:pt>
                <c:pt idx="12">
                  <c:v>0.7097100489904027</c:v>
                </c:pt>
                <c:pt idx="13">
                  <c:v>0.7959020232157296</c:v>
                </c:pt>
                <c:pt idx="14">
                  <c:v>0.8633025940513906</c:v>
                </c:pt>
                <c:pt idx="15">
                  <c:v>0.9127144990221286</c:v>
                </c:pt>
                <c:pt idx="16">
                  <c:v>0.9468079278890608</c:v>
                </c:pt>
                <c:pt idx="17">
                  <c:v>0.9690249671206652</c:v>
                </c:pt>
                <c:pt idx="18">
                  <c:v>0.9827407495196927</c:v>
                </c:pt>
                <c:pt idx="19">
                  <c:v>0.9907848705483115</c:v>
                </c:pt>
                <c:pt idx="20">
                  <c:v>0.9952779831949274</c:v>
                </c:pt>
                <c:pt idx="21">
                  <c:v>0.9976735739672018</c:v>
                </c:pt>
                <c:pt idx="22">
                  <c:v>0.9988952971107589</c:v>
                </c:pt>
                <c:pt idx="23">
                  <c:v>0.9994924005390289</c:v>
                </c:pt>
                <c:pt idx="24">
                  <c:v>0.9997725550124009</c:v>
                </c:pt>
                <c:pt idx="25">
                  <c:v>0.9998989448683713</c:v>
                </c:pt>
                <c:pt idx="26">
                  <c:v>0.999953852973968</c:v>
                </c:pt>
                <c:pt idx="27">
                  <c:v>0.9999768550182044</c:v>
                </c:pt>
                <c:pt idx="28">
                  <c:v>0.9999861587341398</c:v>
                </c:pt>
                <c:pt idx="29">
                  <c:v>0.9999897964032533</c:v>
                </c:pt>
                <c:pt idx="30">
                  <c:v>0.9999911728185935</c:v>
                </c:pt>
                <c:pt idx="31">
                  <c:v>0.9999916773492166</c:v>
                </c:pt>
                <c:pt idx="32">
                  <c:v>0.9999918566827878</c:v>
                </c:pt>
                <c:pt idx="33">
                  <c:v>0.9999919185514443</c:v>
                </c:pt>
                <c:pt idx="34">
                  <c:v>0.9999919392858049</c:v>
                </c:pt>
                <c:pt idx="35">
                  <c:v>0.999991946041595</c:v>
                </c:pt>
                <c:pt idx="36">
                  <c:v>0.9999919481833137</c:v>
                </c:pt>
              </c:numCache>
            </c:numRef>
          </c:yVal>
          <c:smooth val="0"/>
        </c:ser>
        <c:axId val="31348030"/>
        <c:axId val="13696815"/>
      </c:scatterChart>
      <c:valAx>
        <c:axId val="3134803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PEDESTRIAN COUNT PER 5 MINUTE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96815"/>
        <c:crosses val="autoZero"/>
        <c:crossBetween val="midCat"/>
        <c:dispUnits/>
      </c:valAx>
      <c:valAx>
        <c:axId val="136968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DISTRIBUTION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48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5"/>
          <c:y val="0.75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">
      <selection activeCell="O12" sqref="O12:P28"/>
    </sheetView>
  </sheetViews>
  <sheetFormatPr defaultColWidth="11.421875" defaultRowHeight="12.75"/>
  <cols>
    <col min="1" max="1" width="3.00390625" style="0" customWidth="1"/>
    <col min="2" max="2" width="9.7109375" style="0" customWidth="1"/>
    <col min="3" max="3" width="8.140625" style="0" customWidth="1"/>
    <col min="4" max="4" width="5.421875" style="0" customWidth="1"/>
    <col min="5" max="5" width="6.8515625" style="0" customWidth="1"/>
    <col min="6" max="6" width="6.140625" style="0" customWidth="1"/>
    <col min="7" max="7" width="3.00390625" style="0" customWidth="1"/>
    <col min="8" max="8" width="11.8515625" style="0" customWidth="1"/>
    <col min="9" max="9" width="7.7109375" style="0" customWidth="1"/>
    <col min="10" max="10" width="6.00390625" style="0" customWidth="1"/>
    <col min="11" max="11" width="6.8515625" style="0" customWidth="1"/>
    <col min="12" max="12" width="6.140625" style="0" customWidth="1"/>
    <col min="13" max="13" width="3.28125" style="0" customWidth="1"/>
    <col min="14" max="14" width="8.8515625" style="0" customWidth="1"/>
    <col min="15" max="15" width="7.8515625" style="0" customWidth="1"/>
    <col min="16" max="16" width="6.00390625" style="0" customWidth="1"/>
    <col min="17" max="17" width="6.28125" style="0" customWidth="1"/>
    <col min="18" max="18" width="6.421875" style="0" customWidth="1"/>
    <col min="19" max="16384" width="8.8515625" style="0" customWidth="1"/>
  </cols>
  <sheetData>
    <row r="2" spans="2:18" ht="12">
      <c r="B2" s="8" t="s">
        <v>1</v>
      </c>
      <c r="C2" s="14" t="s">
        <v>2</v>
      </c>
      <c r="D2" s="14" t="s">
        <v>3</v>
      </c>
      <c r="E2" s="14" t="s">
        <v>4</v>
      </c>
      <c r="F2" s="15" t="s">
        <v>0</v>
      </c>
      <c r="H2" s="8" t="s">
        <v>6</v>
      </c>
      <c r="I2" s="14" t="s">
        <v>2</v>
      </c>
      <c r="J2" s="14" t="s">
        <v>3</v>
      </c>
      <c r="K2" s="14" t="s">
        <v>4</v>
      </c>
      <c r="L2" s="15" t="s">
        <v>0</v>
      </c>
      <c r="N2" s="8" t="s">
        <v>8</v>
      </c>
      <c r="O2" s="14" t="s">
        <v>2</v>
      </c>
      <c r="P2" s="14" t="s">
        <v>3</v>
      </c>
      <c r="Q2" s="14" t="s">
        <v>4</v>
      </c>
      <c r="R2" s="15" t="s">
        <v>0</v>
      </c>
    </row>
    <row r="3" spans="2:18" ht="12">
      <c r="B3" s="9"/>
      <c r="C3" s="10">
        <v>0.41111111111111115</v>
      </c>
      <c r="D3" s="4">
        <v>31</v>
      </c>
      <c r="E3" s="4">
        <v>13</v>
      </c>
      <c r="F3" s="5">
        <v>0</v>
      </c>
      <c r="H3" s="9"/>
      <c r="I3" s="10">
        <v>0.2916666666666667</v>
      </c>
      <c r="J3" s="4">
        <v>4</v>
      </c>
      <c r="K3" s="4">
        <v>0</v>
      </c>
      <c r="L3" s="5">
        <v>0</v>
      </c>
      <c r="N3" s="9"/>
      <c r="O3" s="10">
        <v>0.4131944444444444</v>
      </c>
      <c r="P3" s="4">
        <v>54</v>
      </c>
      <c r="Q3" s="4">
        <v>23</v>
      </c>
      <c r="R3" s="5">
        <v>24</v>
      </c>
    </row>
    <row r="4" spans="2:18" ht="12">
      <c r="B4" s="9"/>
      <c r="C4" s="10">
        <v>0.4166666666666667</v>
      </c>
      <c r="D4" s="4">
        <v>51</v>
      </c>
      <c r="E4" s="4">
        <v>7</v>
      </c>
      <c r="F4" s="5">
        <v>0</v>
      </c>
      <c r="H4" s="9"/>
      <c r="I4" s="10">
        <v>0.37152777777777773</v>
      </c>
      <c r="J4" s="4">
        <v>61</v>
      </c>
      <c r="K4" s="4">
        <v>4</v>
      </c>
      <c r="L4" s="5">
        <v>0</v>
      </c>
      <c r="N4" s="9"/>
      <c r="O4" s="10">
        <v>0.4201388888888889</v>
      </c>
      <c r="P4" s="4">
        <v>57</v>
      </c>
      <c r="Q4" s="4">
        <v>33</v>
      </c>
      <c r="R4" s="5">
        <v>26</v>
      </c>
    </row>
    <row r="5" spans="2:18" ht="12">
      <c r="B5" s="9"/>
      <c r="C5" s="10">
        <v>0.5993055555555555</v>
      </c>
      <c r="D5" s="4">
        <v>7</v>
      </c>
      <c r="E5" s="4">
        <v>9</v>
      </c>
      <c r="F5" s="5">
        <v>0</v>
      </c>
      <c r="H5" s="9"/>
      <c r="I5" s="10">
        <v>0.375</v>
      </c>
      <c r="J5" s="4">
        <v>73</v>
      </c>
      <c r="K5" s="4">
        <v>8</v>
      </c>
      <c r="L5" s="5">
        <v>0</v>
      </c>
      <c r="N5" s="9"/>
      <c r="O5" s="10">
        <v>0.4583333333333333</v>
      </c>
      <c r="P5" s="4">
        <v>43</v>
      </c>
      <c r="Q5" s="4">
        <v>37</v>
      </c>
      <c r="R5" s="5">
        <v>35</v>
      </c>
    </row>
    <row r="6" spans="2:18" ht="12">
      <c r="B6" s="13"/>
      <c r="C6" s="12">
        <v>0.6027777777777777</v>
      </c>
      <c r="D6" s="6">
        <v>8</v>
      </c>
      <c r="E6" s="6">
        <v>13</v>
      </c>
      <c r="F6" s="7">
        <v>0</v>
      </c>
      <c r="H6" s="9"/>
      <c r="I6" s="10">
        <v>0.39375</v>
      </c>
      <c r="J6" s="4">
        <v>19</v>
      </c>
      <c r="K6" s="4">
        <v>3</v>
      </c>
      <c r="L6" s="5">
        <v>0</v>
      </c>
      <c r="N6" s="9"/>
      <c r="O6" s="10">
        <v>0.4618055555555556</v>
      </c>
      <c r="P6" s="4">
        <v>34</v>
      </c>
      <c r="Q6" s="4">
        <v>22</v>
      </c>
      <c r="R6" s="5">
        <v>25</v>
      </c>
    </row>
    <row r="7" spans="8:18" ht="12">
      <c r="H7" s="9"/>
      <c r="I7" s="10">
        <v>0.3972222222222222</v>
      </c>
      <c r="J7" s="4">
        <v>18</v>
      </c>
      <c r="K7" s="4">
        <v>5</v>
      </c>
      <c r="L7" s="5">
        <v>0</v>
      </c>
      <c r="N7" s="9"/>
      <c r="O7" s="10">
        <v>0.46527777777777773</v>
      </c>
      <c r="P7" s="4">
        <v>24</v>
      </c>
      <c r="Q7" s="4">
        <v>30</v>
      </c>
      <c r="R7" s="5">
        <v>17</v>
      </c>
    </row>
    <row r="8" spans="2:18" ht="12">
      <c r="B8" s="8" t="s">
        <v>5</v>
      </c>
      <c r="C8" s="14" t="s">
        <v>2</v>
      </c>
      <c r="D8" s="14" t="s">
        <v>3</v>
      </c>
      <c r="E8" s="14" t="s">
        <v>4</v>
      </c>
      <c r="F8" s="15" t="s">
        <v>0</v>
      </c>
      <c r="H8" s="9"/>
      <c r="I8" s="10">
        <v>0.40069444444444446</v>
      </c>
      <c r="J8" s="4">
        <v>21</v>
      </c>
      <c r="K8" s="4">
        <v>6</v>
      </c>
      <c r="L8" s="5">
        <v>0</v>
      </c>
      <c r="N8" s="9"/>
      <c r="O8" s="10">
        <v>0.5006944444444444</v>
      </c>
      <c r="P8" s="4">
        <v>56</v>
      </c>
      <c r="Q8" s="4">
        <v>70</v>
      </c>
      <c r="R8" s="5">
        <v>0</v>
      </c>
    </row>
    <row r="9" spans="2:18" ht="12">
      <c r="B9" s="9"/>
      <c r="C9" s="10">
        <v>0.4375</v>
      </c>
      <c r="D9" s="4">
        <v>16</v>
      </c>
      <c r="E9" s="4">
        <v>7</v>
      </c>
      <c r="F9" s="5">
        <v>0</v>
      </c>
      <c r="H9" s="9"/>
      <c r="I9" s="10">
        <v>0.40972222222222227</v>
      </c>
      <c r="J9" s="4">
        <v>20</v>
      </c>
      <c r="K9" s="4">
        <v>5</v>
      </c>
      <c r="L9" s="5">
        <v>9</v>
      </c>
      <c r="N9" s="9"/>
      <c r="O9" s="10">
        <v>0.53125</v>
      </c>
      <c r="P9" s="4">
        <v>2</v>
      </c>
      <c r="Q9" s="4">
        <v>6</v>
      </c>
      <c r="R9" s="5">
        <v>0</v>
      </c>
    </row>
    <row r="10" spans="2:18" ht="12">
      <c r="B10" s="9"/>
      <c r="C10" s="10">
        <v>0.44097222222222227</v>
      </c>
      <c r="D10" s="4">
        <v>31</v>
      </c>
      <c r="E10" s="4">
        <v>8</v>
      </c>
      <c r="F10" s="5">
        <v>0</v>
      </c>
      <c r="H10" s="9"/>
      <c r="I10" s="10">
        <v>0.4166666666666667</v>
      </c>
      <c r="J10" s="4">
        <v>47</v>
      </c>
      <c r="K10" s="4">
        <v>26</v>
      </c>
      <c r="L10" s="5">
        <v>33</v>
      </c>
      <c r="N10" s="9"/>
      <c r="O10" s="10">
        <v>0.5402777777777777</v>
      </c>
      <c r="P10" s="4">
        <v>30</v>
      </c>
      <c r="Q10" s="4">
        <v>54</v>
      </c>
      <c r="R10" s="5">
        <v>39</v>
      </c>
    </row>
    <row r="11" spans="2:18" ht="12">
      <c r="B11" s="9"/>
      <c r="C11" s="10">
        <v>0.4444444444444444</v>
      </c>
      <c r="D11" s="4">
        <v>30</v>
      </c>
      <c r="E11" s="4">
        <v>4</v>
      </c>
      <c r="F11" s="5">
        <v>0</v>
      </c>
      <c r="H11" s="9"/>
      <c r="I11" s="10">
        <v>0.4680555555555555</v>
      </c>
      <c r="J11" s="4">
        <v>25</v>
      </c>
      <c r="K11" s="4">
        <v>20</v>
      </c>
      <c r="L11" s="5">
        <v>0</v>
      </c>
      <c r="N11" s="9"/>
      <c r="O11" s="10">
        <v>0.5402777777777777</v>
      </c>
      <c r="P11" s="4">
        <v>32</v>
      </c>
      <c r="Q11" s="4">
        <v>37</v>
      </c>
      <c r="R11" s="5">
        <v>0</v>
      </c>
    </row>
    <row r="12" spans="2:18" ht="12">
      <c r="B12" s="9"/>
      <c r="C12" s="10">
        <v>0.44930555555555557</v>
      </c>
      <c r="D12" s="4">
        <v>40</v>
      </c>
      <c r="E12" s="4">
        <v>9</v>
      </c>
      <c r="F12" s="5">
        <v>0</v>
      </c>
      <c r="H12" s="9"/>
      <c r="I12" s="10">
        <v>0.47222222222222227</v>
      </c>
      <c r="J12" s="4">
        <v>15</v>
      </c>
      <c r="K12" s="4">
        <v>12</v>
      </c>
      <c r="L12" s="5">
        <v>0</v>
      </c>
      <c r="N12" s="9"/>
      <c r="O12" s="10">
        <v>0.5416666666666666</v>
      </c>
      <c r="P12" s="4">
        <v>28</v>
      </c>
      <c r="Q12" s="4">
        <v>45</v>
      </c>
      <c r="R12" s="5">
        <v>25</v>
      </c>
    </row>
    <row r="13" spans="2:18" ht="12">
      <c r="B13" s="9"/>
      <c r="C13" s="10">
        <v>0.4527777777777778</v>
      </c>
      <c r="D13" s="4">
        <v>43</v>
      </c>
      <c r="E13" s="4">
        <v>43</v>
      </c>
      <c r="F13" s="5">
        <v>0</v>
      </c>
      <c r="H13" s="9"/>
      <c r="I13" s="10">
        <v>0.5</v>
      </c>
      <c r="J13" s="4">
        <v>44</v>
      </c>
      <c r="K13" s="4">
        <v>68</v>
      </c>
      <c r="L13" s="5">
        <v>0</v>
      </c>
      <c r="N13" s="9"/>
      <c r="O13" s="10">
        <v>0.545138888888889</v>
      </c>
      <c r="P13" s="4">
        <v>20</v>
      </c>
      <c r="Q13" s="4">
        <v>31</v>
      </c>
      <c r="R13" s="5">
        <v>31</v>
      </c>
    </row>
    <row r="14" spans="2:18" ht="12">
      <c r="B14" s="9"/>
      <c r="C14" s="10">
        <v>0.45625</v>
      </c>
      <c r="D14" s="4">
        <v>64</v>
      </c>
      <c r="E14" s="4">
        <v>50</v>
      </c>
      <c r="F14" s="5">
        <v>0</v>
      </c>
      <c r="H14" s="9"/>
      <c r="I14" s="10">
        <v>0.5</v>
      </c>
      <c r="J14" s="4">
        <v>39</v>
      </c>
      <c r="K14" s="4">
        <v>76</v>
      </c>
      <c r="L14" s="5">
        <v>0</v>
      </c>
      <c r="N14" s="9"/>
      <c r="O14" s="10">
        <v>0.5625</v>
      </c>
      <c r="P14" s="4">
        <v>4</v>
      </c>
      <c r="Q14" s="4">
        <v>8</v>
      </c>
      <c r="R14" s="5">
        <v>0</v>
      </c>
    </row>
    <row r="15" spans="2:18" ht="12">
      <c r="B15" s="9"/>
      <c r="C15" s="10">
        <v>0.4597222222222222</v>
      </c>
      <c r="D15" s="4">
        <v>45</v>
      </c>
      <c r="E15" s="4">
        <v>40</v>
      </c>
      <c r="F15" s="5">
        <v>0</v>
      </c>
      <c r="H15" s="9"/>
      <c r="I15" s="10">
        <v>0.5034722222222222</v>
      </c>
      <c r="J15" s="4">
        <v>30</v>
      </c>
      <c r="K15" s="4">
        <v>51</v>
      </c>
      <c r="L15" s="5">
        <v>0</v>
      </c>
      <c r="N15" s="9"/>
      <c r="O15" s="10">
        <v>0.5659722222222222</v>
      </c>
      <c r="P15" s="4">
        <v>3</v>
      </c>
      <c r="Q15" s="4">
        <v>3</v>
      </c>
      <c r="R15" s="5">
        <v>0</v>
      </c>
    </row>
    <row r="16" spans="2:18" ht="12">
      <c r="B16" s="9"/>
      <c r="C16" s="10">
        <v>0.6527777777777778</v>
      </c>
      <c r="D16" s="4">
        <v>11</v>
      </c>
      <c r="E16" s="4">
        <v>48</v>
      </c>
      <c r="F16" s="5">
        <v>21</v>
      </c>
      <c r="H16" s="9"/>
      <c r="I16" s="10">
        <v>0.5402777777777777</v>
      </c>
      <c r="J16" s="4">
        <v>41</v>
      </c>
      <c r="K16" s="4">
        <v>34</v>
      </c>
      <c r="L16" s="5">
        <v>25</v>
      </c>
      <c r="N16" s="9"/>
      <c r="O16" s="10">
        <v>0.5694444444444444</v>
      </c>
      <c r="P16" s="4">
        <v>7</v>
      </c>
      <c r="Q16" s="4">
        <v>5</v>
      </c>
      <c r="R16" s="5">
        <v>0</v>
      </c>
    </row>
    <row r="17" spans="2:18" ht="12">
      <c r="B17" s="11"/>
      <c r="C17" s="12">
        <v>0.6805555555555555</v>
      </c>
      <c r="D17" s="6">
        <v>1</v>
      </c>
      <c r="E17" s="6">
        <v>12</v>
      </c>
      <c r="F17" s="7">
        <v>3</v>
      </c>
      <c r="H17" s="9"/>
      <c r="I17" s="10">
        <v>0.579861111111111</v>
      </c>
      <c r="J17" s="4">
        <v>38</v>
      </c>
      <c r="K17" s="4">
        <v>29</v>
      </c>
      <c r="L17" s="5">
        <v>0</v>
      </c>
      <c r="N17" s="9"/>
      <c r="O17" s="10">
        <v>0.5729166666666666</v>
      </c>
      <c r="P17" s="4">
        <v>17</v>
      </c>
      <c r="Q17" s="4">
        <v>10</v>
      </c>
      <c r="R17" s="5">
        <v>0</v>
      </c>
    </row>
    <row r="18" spans="3:18" ht="12">
      <c r="C18" s="1"/>
      <c r="H18" s="9"/>
      <c r="I18" s="10">
        <v>0.5868055555555556</v>
      </c>
      <c r="J18" s="4">
        <v>22</v>
      </c>
      <c r="K18" s="4">
        <v>58</v>
      </c>
      <c r="L18" s="5">
        <v>0</v>
      </c>
      <c r="N18" s="9"/>
      <c r="O18" s="10">
        <v>0.5868055555555556</v>
      </c>
      <c r="P18" s="4">
        <v>13</v>
      </c>
      <c r="Q18" s="4">
        <v>52</v>
      </c>
      <c r="R18" s="5">
        <v>0</v>
      </c>
    </row>
    <row r="19" spans="2:18" ht="12">
      <c r="B19" s="8" t="s">
        <v>7</v>
      </c>
      <c r="C19" s="14" t="s">
        <v>2</v>
      </c>
      <c r="D19" s="14" t="s">
        <v>3</v>
      </c>
      <c r="E19" s="14" t="s">
        <v>4</v>
      </c>
      <c r="F19" s="15" t="s">
        <v>0</v>
      </c>
      <c r="H19" s="9"/>
      <c r="I19" s="10">
        <v>0.5902777777777778</v>
      </c>
      <c r="J19" s="4">
        <v>19</v>
      </c>
      <c r="K19" s="4">
        <v>43</v>
      </c>
      <c r="L19" s="5">
        <v>26</v>
      </c>
      <c r="N19" s="9"/>
      <c r="O19" s="10">
        <v>0.6125</v>
      </c>
      <c r="P19" s="4">
        <v>7</v>
      </c>
      <c r="Q19" s="4">
        <v>7</v>
      </c>
      <c r="R19" s="5">
        <v>10</v>
      </c>
    </row>
    <row r="20" spans="2:18" ht="12">
      <c r="B20" s="9"/>
      <c r="C20" s="10">
        <v>0.3375</v>
      </c>
      <c r="D20" s="4">
        <v>33</v>
      </c>
      <c r="E20" s="4">
        <v>5</v>
      </c>
      <c r="F20" s="5">
        <v>0</v>
      </c>
      <c r="H20" s="9"/>
      <c r="I20" s="10">
        <v>0.5972222222222222</v>
      </c>
      <c r="J20" s="4">
        <v>6</v>
      </c>
      <c r="K20" s="4">
        <v>18</v>
      </c>
      <c r="L20" s="5">
        <v>0</v>
      </c>
      <c r="N20" s="9"/>
      <c r="O20" s="10">
        <v>0.6159722222222223</v>
      </c>
      <c r="P20" s="4">
        <v>8</v>
      </c>
      <c r="Q20" s="4">
        <v>12</v>
      </c>
      <c r="R20" s="5">
        <v>12</v>
      </c>
    </row>
    <row r="21" spans="2:18" ht="12">
      <c r="B21" s="9"/>
      <c r="C21" s="10">
        <v>0.3444444444444445</v>
      </c>
      <c r="D21" s="4">
        <v>16</v>
      </c>
      <c r="E21" s="4">
        <v>0</v>
      </c>
      <c r="F21" s="5">
        <v>12</v>
      </c>
      <c r="H21" s="9"/>
      <c r="I21" s="10">
        <v>0.6006944444444444</v>
      </c>
      <c r="J21" s="4">
        <v>7</v>
      </c>
      <c r="K21" s="4">
        <v>13</v>
      </c>
      <c r="L21" s="5">
        <v>0</v>
      </c>
      <c r="N21" s="9"/>
      <c r="O21" s="10">
        <v>0.6194444444444445</v>
      </c>
      <c r="P21" s="4">
        <v>15</v>
      </c>
      <c r="Q21" s="4">
        <v>15</v>
      </c>
      <c r="R21" s="5">
        <v>12</v>
      </c>
    </row>
    <row r="22" spans="2:18" ht="12">
      <c r="B22" s="9"/>
      <c r="C22" s="10">
        <v>0.3576388888888889</v>
      </c>
      <c r="D22" s="4">
        <v>14</v>
      </c>
      <c r="E22" s="4">
        <v>2</v>
      </c>
      <c r="F22" s="5">
        <v>8</v>
      </c>
      <c r="H22" s="9"/>
      <c r="I22" s="10">
        <v>0.6041666666666666</v>
      </c>
      <c r="J22" s="4">
        <v>5</v>
      </c>
      <c r="K22" s="4">
        <v>10</v>
      </c>
      <c r="L22" s="5">
        <v>0</v>
      </c>
      <c r="N22" s="9"/>
      <c r="O22" s="10">
        <v>0.6229166666666667</v>
      </c>
      <c r="P22" s="4">
        <v>20</v>
      </c>
      <c r="Q22" s="4">
        <v>30</v>
      </c>
      <c r="R22" s="5">
        <v>0</v>
      </c>
    </row>
    <row r="23" spans="2:18" ht="12">
      <c r="B23" s="9"/>
      <c r="C23" s="10">
        <v>0.3625</v>
      </c>
      <c r="D23" s="4">
        <v>20</v>
      </c>
      <c r="E23" s="4">
        <v>1</v>
      </c>
      <c r="F23" s="5">
        <v>0</v>
      </c>
      <c r="H23" s="9"/>
      <c r="I23" s="10">
        <v>0.625</v>
      </c>
      <c r="J23" s="4">
        <v>12</v>
      </c>
      <c r="K23" s="4">
        <v>70</v>
      </c>
      <c r="L23" s="5">
        <v>0</v>
      </c>
      <c r="N23" s="9"/>
      <c r="O23" s="10">
        <v>0.625</v>
      </c>
      <c r="P23" s="4">
        <v>12</v>
      </c>
      <c r="Q23" s="4">
        <v>67</v>
      </c>
      <c r="R23" s="5">
        <v>0</v>
      </c>
    </row>
    <row r="24" spans="2:18" ht="12">
      <c r="B24" s="9"/>
      <c r="C24" s="10">
        <v>0.3645833333333333</v>
      </c>
      <c r="D24" s="4">
        <v>30</v>
      </c>
      <c r="E24" s="4">
        <v>1</v>
      </c>
      <c r="F24" s="5">
        <v>32</v>
      </c>
      <c r="H24" s="9"/>
      <c r="I24" s="10">
        <v>0.6284722222222222</v>
      </c>
      <c r="J24" s="4">
        <v>9</v>
      </c>
      <c r="K24" s="4">
        <v>22</v>
      </c>
      <c r="L24" s="5">
        <v>32</v>
      </c>
      <c r="N24" s="9"/>
      <c r="O24" s="10">
        <v>0.6284722222222222</v>
      </c>
      <c r="P24" s="4">
        <v>19</v>
      </c>
      <c r="Q24" s="4">
        <v>58</v>
      </c>
      <c r="R24" s="5">
        <v>0</v>
      </c>
    </row>
    <row r="25" spans="2:18" ht="12">
      <c r="B25" s="9"/>
      <c r="C25" s="10">
        <v>0.3680555555555556</v>
      </c>
      <c r="D25" s="4">
        <v>55</v>
      </c>
      <c r="E25" s="4">
        <v>7</v>
      </c>
      <c r="F25" s="5">
        <v>47</v>
      </c>
      <c r="H25" s="9"/>
      <c r="I25" s="10">
        <v>0.6284722222222222</v>
      </c>
      <c r="J25" s="4">
        <v>18</v>
      </c>
      <c r="K25" s="4">
        <v>69</v>
      </c>
      <c r="L25" s="5">
        <v>0</v>
      </c>
      <c r="N25" s="9"/>
      <c r="O25" s="10">
        <v>0.6458333333333334</v>
      </c>
      <c r="P25" s="4">
        <v>3</v>
      </c>
      <c r="Q25" s="4">
        <v>5</v>
      </c>
      <c r="R25" s="5">
        <v>0</v>
      </c>
    </row>
    <row r="26" spans="2:18" ht="12">
      <c r="B26" s="9"/>
      <c r="C26" s="10">
        <v>0.4152777777777778</v>
      </c>
      <c r="D26" s="4">
        <v>43</v>
      </c>
      <c r="E26" s="4">
        <v>24</v>
      </c>
      <c r="F26" s="5">
        <v>33</v>
      </c>
      <c r="H26" s="9"/>
      <c r="I26" s="10">
        <v>0.6493055555555556</v>
      </c>
      <c r="J26" s="4">
        <v>14</v>
      </c>
      <c r="K26" s="4">
        <v>61</v>
      </c>
      <c r="L26" s="5">
        <v>0</v>
      </c>
      <c r="N26" s="9"/>
      <c r="O26" s="10">
        <v>0.6493055555555556</v>
      </c>
      <c r="P26" s="4">
        <v>3</v>
      </c>
      <c r="Q26" s="4">
        <v>4</v>
      </c>
      <c r="R26" s="5">
        <v>0</v>
      </c>
    </row>
    <row r="27" spans="2:18" ht="12">
      <c r="B27" s="9"/>
      <c r="C27" s="10">
        <v>0.4548611111111111</v>
      </c>
      <c r="D27" s="4">
        <v>41</v>
      </c>
      <c r="E27" s="4">
        <v>21</v>
      </c>
      <c r="F27" s="5">
        <v>22</v>
      </c>
      <c r="H27" s="9"/>
      <c r="I27" s="10">
        <v>0.6527777777777778</v>
      </c>
      <c r="J27" s="4">
        <v>5</v>
      </c>
      <c r="K27" s="4">
        <v>54</v>
      </c>
      <c r="L27" s="5">
        <v>0</v>
      </c>
      <c r="N27" s="9"/>
      <c r="O27" s="10">
        <v>0.6631944444444444</v>
      </c>
      <c r="P27" s="4">
        <v>2</v>
      </c>
      <c r="Q27" s="4">
        <v>50</v>
      </c>
      <c r="R27" s="5">
        <v>0</v>
      </c>
    </row>
    <row r="28" spans="2:18" ht="12">
      <c r="B28" s="9"/>
      <c r="C28" s="10">
        <v>0.4861111111111111</v>
      </c>
      <c r="D28" s="4">
        <v>13</v>
      </c>
      <c r="E28" s="4">
        <v>6</v>
      </c>
      <c r="F28" s="5">
        <v>4</v>
      </c>
      <c r="H28" s="9"/>
      <c r="I28" s="10">
        <v>0.6631944444444444</v>
      </c>
      <c r="J28" s="4">
        <v>4</v>
      </c>
      <c r="K28" s="4">
        <v>21</v>
      </c>
      <c r="L28" s="5">
        <v>0</v>
      </c>
      <c r="N28" s="9"/>
      <c r="O28" s="10">
        <v>0.6666666666666666</v>
      </c>
      <c r="P28" s="4">
        <v>9</v>
      </c>
      <c r="Q28" s="4">
        <v>81</v>
      </c>
      <c r="R28" s="5">
        <v>0</v>
      </c>
    </row>
    <row r="29" spans="2:18" ht="12">
      <c r="B29" s="9"/>
      <c r="C29" s="10">
        <v>0.49652777777777773</v>
      </c>
      <c r="D29" s="4">
        <v>15</v>
      </c>
      <c r="E29" s="4">
        <v>16</v>
      </c>
      <c r="F29" s="5">
        <v>14</v>
      </c>
      <c r="H29" s="9"/>
      <c r="I29" s="10">
        <v>0.6770833333333334</v>
      </c>
      <c r="J29" s="4">
        <v>2</v>
      </c>
      <c r="K29" s="4">
        <v>28</v>
      </c>
      <c r="L29" s="5">
        <v>0</v>
      </c>
      <c r="N29" s="9"/>
      <c r="O29" s="10">
        <v>0.6715277777777778</v>
      </c>
      <c r="P29" s="4">
        <v>3</v>
      </c>
      <c r="Q29" s="4">
        <v>51</v>
      </c>
      <c r="R29" s="5">
        <v>51</v>
      </c>
    </row>
    <row r="30" spans="2:18" ht="12">
      <c r="B30" s="9"/>
      <c r="C30" s="10">
        <v>0.5208333333333334</v>
      </c>
      <c r="D30" s="4">
        <v>24</v>
      </c>
      <c r="E30" s="4">
        <v>42</v>
      </c>
      <c r="F30" s="5">
        <v>0</v>
      </c>
      <c r="H30" s="9"/>
      <c r="I30" s="10">
        <v>0.6805555555555555</v>
      </c>
      <c r="J30" s="4">
        <v>4</v>
      </c>
      <c r="K30" s="4">
        <v>12</v>
      </c>
      <c r="L30" s="5">
        <v>0</v>
      </c>
      <c r="N30" s="9"/>
      <c r="O30" s="10">
        <v>0.6722222222222222</v>
      </c>
      <c r="P30" s="4">
        <v>2</v>
      </c>
      <c r="Q30" s="4">
        <v>31</v>
      </c>
      <c r="R30" s="5">
        <v>20</v>
      </c>
    </row>
    <row r="31" spans="2:18" ht="12">
      <c r="B31" s="9"/>
      <c r="C31" s="10">
        <v>0.5215277777777778</v>
      </c>
      <c r="D31" s="4">
        <v>43</v>
      </c>
      <c r="E31" s="4">
        <v>38</v>
      </c>
      <c r="F31" s="5">
        <v>68</v>
      </c>
      <c r="H31" s="9"/>
      <c r="I31" s="10">
        <v>0.6840277777777778</v>
      </c>
      <c r="J31" s="4">
        <v>4</v>
      </c>
      <c r="K31" s="4">
        <v>10</v>
      </c>
      <c r="L31" s="5">
        <v>0</v>
      </c>
      <c r="N31" s="9"/>
      <c r="O31" s="10">
        <v>0.6756944444444444</v>
      </c>
      <c r="P31" s="4">
        <v>2</v>
      </c>
      <c r="Q31" s="4">
        <v>13</v>
      </c>
      <c r="R31" s="5">
        <v>22</v>
      </c>
    </row>
    <row r="32" spans="2:18" ht="12">
      <c r="B32" s="3"/>
      <c r="C32" s="10">
        <v>0.5201388888888888</v>
      </c>
      <c r="D32" s="4">
        <v>33</v>
      </c>
      <c r="E32" s="4">
        <v>27</v>
      </c>
      <c r="F32" s="5">
        <v>0</v>
      </c>
      <c r="H32" s="9"/>
      <c r="I32" s="10">
        <v>0.6944444444444445</v>
      </c>
      <c r="J32" s="4">
        <v>3</v>
      </c>
      <c r="K32" s="4">
        <v>12</v>
      </c>
      <c r="L32" s="5">
        <v>7</v>
      </c>
      <c r="N32" s="9"/>
      <c r="O32" s="10">
        <v>0.6756944444444444</v>
      </c>
      <c r="P32" s="4">
        <v>2</v>
      </c>
      <c r="Q32" s="4">
        <v>17</v>
      </c>
      <c r="R32" s="5">
        <v>0</v>
      </c>
    </row>
    <row r="33" spans="2:18" ht="12">
      <c r="B33" s="9"/>
      <c r="C33" s="10">
        <v>0.5236111111111111</v>
      </c>
      <c r="D33" s="4">
        <v>29</v>
      </c>
      <c r="E33" s="4">
        <v>43</v>
      </c>
      <c r="F33" s="5">
        <v>0</v>
      </c>
      <c r="H33" s="9"/>
      <c r="I33" s="10">
        <v>0.7104166666666667</v>
      </c>
      <c r="J33" s="4">
        <v>2</v>
      </c>
      <c r="K33" s="4">
        <v>31</v>
      </c>
      <c r="L33" s="5">
        <v>12</v>
      </c>
      <c r="N33" s="9"/>
      <c r="O33" s="10">
        <v>0.6798611111111111</v>
      </c>
      <c r="P33" s="4">
        <v>3</v>
      </c>
      <c r="Q33" s="4">
        <v>16</v>
      </c>
      <c r="R33" s="5">
        <v>22</v>
      </c>
    </row>
    <row r="34" spans="2:18" ht="12">
      <c r="B34" s="9"/>
      <c r="C34" s="10">
        <v>0.5263888888888889</v>
      </c>
      <c r="D34" s="4">
        <v>30</v>
      </c>
      <c r="E34" s="4">
        <v>45</v>
      </c>
      <c r="F34" s="5">
        <v>69</v>
      </c>
      <c r="H34" s="9"/>
      <c r="I34" s="10">
        <v>0.7152777777777778</v>
      </c>
      <c r="J34" s="4">
        <v>2</v>
      </c>
      <c r="K34" s="4">
        <v>21</v>
      </c>
      <c r="L34" s="5">
        <v>7</v>
      </c>
      <c r="N34" s="9"/>
      <c r="O34" s="10">
        <v>0.6826388888888889</v>
      </c>
      <c r="P34" s="4">
        <v>1</v>
      </c>
      <c r="Q34" s="4">
        <v>12</v>
      </c>
      <c r="R34" s="5">
        <v>0</v>
      </c>
    </row>
    <row r="35" spans="2:18" ht="12">
      <c r="B35" s="9"/>
      <c r="C35" s="10">
        <v>0.5270833333333333</v>
      </c>
      <c r="D35" s="4">
        <v>11</v>
      </c>
      <c r="E35" s="4">
        <v>42</v>
      </c>
      <c r="F35" s="5">
        <v>0</v>
      </c>
      <c r="H35" s="9"/>
      <c r="I35" s="10">
        <v>0.7256944444444445</v>
      </c>
      <c r="J35" s="4">
        <v>0</v>
      </c>
      <c r="K35" s="4">
        <v>1</v>
      </c>
      <c r="L35" s="5">
        <v>0</v>
      </c>
      <c r="N35" s="9"/>
      <c r="O35" s="10">
        <v>0.6840277777777778</v>
      </c>
      <c r="P35" s="4">
        <v>5</v>
      </c>
      <c r="Q35" s="4">
        <v>0</v>
      </c>
      <c r="R35" s="5">
        <v>0</v>
      </c>
    </row>
    <row r="36" spans="2:18" ht="12">
      <c r="B36" s="9"/>
      <c r="C36" s="10">
        <v>0.53125</v>
      </c>
      <c r="D36" s="4">
        <v>21</v>
      </c>
      <c r="E36" s="4">
        <v>20</v>
      </c>
      <c r="F36" s="5">
        <v>68</v>
      </c>
      <c r="H36" s="9"/>
      <c r="I36" s="10">
        <v>0.7430555555555555</v>
      </c>
      <c r="J36" s="4">
        <v>2</v>
      </c>
      <c r="K36" s="4">
        <v>10</v>
      </c>
      <c r="L36" s="5">
        <v>0</v>
      </c>
      <c r="N36" s="9"/>
      <c r="O36" s="10">
        <v>0.6875</v>
      </c>
      <c r="P36" s="4">
        <v>19</v>
      </c>
      <c r="Q36" s="4">
        <v>1</v>
      </c>
      <c r="R36" s="5">
        <v>0</v>
      </c>
    </row>
    <row r="37" spans="2:18" ht="12">
      <c r="B37" s="9"/>
      <c r="C37" s="10">
        <v>0.5833333333333334</v>
      </c>
      <c r="D37" s="4">
        <v>23</v>
      </c>
      <c r="E37" s="4">
        <v>62</v>
      </c>
      <c r="F37" s="5">
        <v>27</v>
      </c>
      <c r="H37" s="9"/>
      <c r="I37" s="10">
        <v>0.7465277777777778</v>
      </c>
      <c r="J37" s="4">
        <v>0</v>
      </c>
      <c r="K37" s="4">
        <v>9</v>
      </c>
      <c r="L37" s="5">
        <v>0</v>
      </c>
      <c r="N37" s="9"/>
      <c r="O37" s="10">
        <v>0.6979166666666666</v>
      </c>
      <c r="P37" s="4">
        <v>0</v>
      </c>
      <c r="Q37" s="4">
        <v>11</v>
      </c>
      <c r="R37" s="5">
        <v>3</v>
      </c>
    </row>
    <row r="38" spans="2:18" ht="12">
      <c r="B38" s="9"/>
      <c r="C38" s="10">
        <v>0.6222222222222222</v>
      </c>
      <c r="D38" s="4">
        <v>12</v>
      </c>
      <c r="E38" s="4">
        <v>49</v>
      </c>
      <c r="F38" s="5">
        <v>0</v>
      </c>
      <c r="H38" s="11"/>
      <c r="I38" s="12">
        <v>0.75</v>
      </c>
      <c r="J38" s="6">
        <v>3</v>
      </c>
      <c r="K38" s="6">
        <v>14</v>
      </c>
      <c r="L38" s="7">
        <v>0</v>
      </c>
      <c r="N38" s="9"/>
      <c r="O38" s="10">
        <v>0.7326388888888888</v>
      </c>
      <c r="P38" s="4">
        <v>2</v>
      </c>
      <c r="Q38" s="4">
        <v>3</v>
      </c>
      <c r="R38" s="5">
        <v>0</v>
      </c>
    </row>
    <row r="39" spans="2:18" ht="12">
      <c r="B39" s="9"/>
      <c r="C39" s="10">
        <v>0.638888888888889</v>
      </c>
      <c r="D39" s="4">
        <v>11</v>
      </c>
      <c r="E39" s="4">
        <v>26</v>
      </c>
      <c r="F39" s="5">
        <v>0</v>
      </c>
      <c r="N39" s="11"/>
      <c r="O39" s="12">
        <v>0.7659722222222222</v>
      </c>
      <c r="P39" s="6">
        <v>0</v>
      </c>
      <c r="Q39" s="6">
        <v>4</v>
      </c>
      <c r="R39" s="7">
        <v>0</v>
      </c>
    </row>
    <row r="40" spans="2:6" ht="12">
      <c r="B40" s="9"/>
      <c r="C40" s="10">
        <v>0.642361111111111</v>
      </c>
      <c r="D40" s="4">
        <v>21</v>
      </c>
      <c r="E40" s="4">
        <v>30</v>
      </c>
      <c r="F40" s="5">
        <v>0</v>
      </c>
    </row>
    <row r="41" spans="2:6" ht="12">
      <c r="B41" s="9"/>
      <c r="C41" s="10">
        <v>0.6458333333333334</v>
      </c>
      <c r="D41" s="4">
        <v>13</v>
      </c>
      <c r="E41" s="4">
        <v>73</v>
      </c>
      <c r="F41" s="5">
        <v>0</v>
      </c>
    </row>
    <row r="42" spans="2:8" ht="12">
      <c r="B42" s="9"/>
      <c r="C42" s="10">
        <v>0.6493055555555556</v>
      </c>
      <c r="D42" s="4">
        <v>25</v>
      </c>
      <c r="E42" s="4">
        <v>81</v>
      </c>
      <c r="F42" s="5">
        <v>0</v>
      </c>
      <c r="H42" s="2" t="s">
        <v>9</v>
      </c>
    </row>
    <row r="43" spans="2:8" ht="12">
      <c r="B43" s="9"/>
      <c r="C43" s="10">
        <v>0.6701388888888888</v>
      </c>
      <c r="D43" s="4">
        <v>3</v>
      </c>
      <c r="E43" s="4">
        <v>10</v>
      </c>
      <c r="F43" s="5">
        <v>0</v>
      </c>
      <c r="H43" s="2" t="s">
        <v>10</v>
      </c>
    </row>
    <row r="44" spans="2:6" ht="12">
      <c r="B44" s="9"/>
      <c r="C44" s="10">
        <v>0.7048611111111112</v>
      </c>
      <c r="D44" s="4">
        <v>3</v>
      </c>
      <c r="E44" s="4">
        <v>36</v>
      </c>
      <c r="F44" s="5">
        <v>0</v>
      </c>
    </row>
    <row r="45" spans="2:6" ht="12">
      <c r="B45" s="11"/>
      <c r="C45" s="12">
        <v>0.7118055555555555</v>
      </c>
      <c r="D45" s="6">
        <v>3</v>
      </c>
      <c r="E45" s="6">
        <v>63</v>
      </c>
      <c r="F45" s="7"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H2" sqref="H2"/>
    </sheetView>
  </sheetViews>
  <sheetFormatPr defaultColWidth="11.421875" defaultRowHeight="12.75"/>
  <cols>
    <col min="1" max="1" width="8.8515625" style="0" customWidth="1"/>
    <col min="2" max="2" width="12.8515625" style="0" customWidth="1"/>
    <col min="3" max="16384" width="8.8515625" style="0" customWidth="1"/>
  </cols>
  <sheetData>
    <row r="1" spans="2:8" s="18" customFormat="1" ht="33">
      <c r="B1" s="18" t="s">
        <v>13</v>
      </c>
      <c r="C1" s="18" t="s">
        <v>14</v>
      </c>
      <c r="E1" s="18" t="s">
        <v>15</v>
      </c>
      <c r="F1" s="18" t="s">
        <v>16</v>
      </c>
      <c r="G1" s="18" t="s">
        <v>17</v>
      </c>
      <c r="H1" s="18" t="s">
        <v>18</v>
      </c>
    </row>
    <row r="2" s="18" customFormat="1" ht="12"/>
    <row r="3" spans="2:10" ht="12">
      <c r="B3" s="4">
        <v>2</v>
      </c>
      <c r="C3">
        <f>VLOOKUP(H3,$F$3:$G$39,2)</f>
        <v>4</v>
      </c>
      <c r="E3">
        <f>$J$3*EXP(-$J$3)</f>
        <v>9.443459228182035E-05</v>
      </c>
      <c r="F3">
        <f>E3</f>
        <v>9.443459228182035E-05</v>
      </c>
      <c r="G3">
        <v>1</v>
      </c>
      <c r="H3">
        <f>(G3-0.5)/37</f>
        <v>0.013513513513513514</v>
      </c>
      <c r="I3" t="s">
        <v>11</v>
      </c>
      <c r="J3">
        <f>AVERAGE(B3:B39)</f>
        <v>11.72972972972973</v>
      </c>
    </row>
    <row r="4" spans="2:10" ht="12">
      <c r="B4" s="6">
        <v>3</v>
      </c>
      <c r="C4">
        <f aca="true" t="shared" si="0" ref="C4:C39">VLOOKUP(H4,$F$3:$G$39,2)</f>
        <v>5</v>
      </c>
      <c r="E4">
        <f>E3*$J$3/$G4</f>
        <v>0.000553846122301487</v>
      </c>
      <c r="F4">
        <f>F3+E4</f>
        <v>0.0006482807145833073</v>
      </c>
      <c r="G4">
        <v>2</v>
      </c>
      <c r="H4">
        <f aca="true" t="shared" si="1" ref="H4:H39">(G4-0.5)/37</f>
        <v>0.04054054054054054</v>
      </c>
      <c r="I4" t="s">
        <v>12</v>
      </c>
      <c r="J4">
        <f>VAR(C3:C39)</f>
        <v>11.68918918918919</v>
      </c>
    </row>
    <row r="5" spans="2:8" ht="12">
      <c r="B5" s="4">
        <v>3</v>
      </c>
      <c r="C5">
        <f t="shared" si="0"/>
        <v>6</v>
      </c>
      <c r="E5">
        <f aca="true" t="shared" si="2" ref="E5:E40">E4*$J$3/$G5</f>
        <v>0.00216548844215176</v>
      </c>
      <c r="F5">
        <f aca="true" t="shared" si="3" ref="F5:F41">F4+E5</f>
        <v>0.002813769156735067</v>
      </c>
      <c r="G5">
        <v>3</v>
      </c>
      <c r="H5">
        <f t="shared" si="1"/>
        <v>0.06756756756756757</v>
      </c>
    </row>
    <row r="6" spans="2:8" ht="12">
      <c r="B6" s="4">
        <v>3</v>
      </c>
      <c r="C6">
        <f t="shared" si="0"/>
        <v>6</v>
      </c>
      <c r="E6">
        <f t="shared" si="2"/>
        <v>0.006350148539823404</v>
      </c>
      <c r="F6">
        <f t="shared" si="3"/>
        <v>0.009163917696558471</v>
      </c>
      <c r="G6">
        <v>4</v>
      </c>
      <c r="H6">
        <f t="shared" si="1"/>
        <v>0.0945945945945946</v>
      </c>
    </row>
    <row r="7" spans="2:8" ht="12">
      <c r="B7" s="4">
        <v>3</v>
      </c>
      <c r="C7">
        <f t="shared" si="0"/>
        <v>7</v>
      </c>
      <c r="E7">
        <f t="shared" si="2"/>
        <v>0.014897105223153281</v>
      </c>
      <c r="F7">
        <f t="shared" si="3"/>
        <v>0.024061022919711753</v>
      </c>
      <c r="G7">
        <v>5</v>
      </c>
      <c r="H7">
        <f t="shared" si="1"/>
        <v>0.12162162162162163</v>
      </c>
    </row>
    <row r="8" spans="2:8" ht="12">
      <c r="B8" s="4">
        <v>4</v>
      </c>
      <c r="C8">
        <f t="shared" si="0"/>
        <v>7</v>
      </c>
      <c r="E8">
        <f t="shared" si="2"/>
        <v>0.02912316967048885</v>
      </c>
      <c r="F8">
        <f t="shared" si="3"/>
        <v>0.0531841925902006</v>
      </c>
      <c r="G8">
        <v>6</v>
      </c>
      <c r="H8">
        <f t="shared" si="1"/>
        <v>0.14864864864864866</v>
      </c>
    </row>
    <row r="9" spans="2:8" ht="12">
      <c r="B9" s="4">
        <v>4</v>
      </c>
      <c r="C9">
        <f t="shared" si="0"/>
        <v>8</v>
      </c>
      <c r="E9">
        <f t="shared" si="2"/>
        <v>0.04880098701541375</v>
      </c>
      <c r="F9">
        <f t="shared" si="3"/>
        <v>0.10198517960561435</v>
      </c>
      <c r="G9">
        <v>7</v>
      </c>
      <c r="H9">
        <f t="shared" si="1"/>
        <v>0.17567567567567569</v>
      </c>
    </row>
    <row r="10" spans="2:8" ht="12">
      <c r="B10" s="4">
        <v>5</v>
      </c>
      <c r="C10">
        <f t="shared" si="0"/>
        <v>8</v>
      </c>
      <c r="E10">
        <f t="shared" si="2"/>
        <v>0.07155279852935664</v>
      </c>
      <c r="F10">
        <f t="shared" si="3"/>
        <v>0.173537978134971</v>
      </c>
      <c r="G10">
        <v>8</v>
      </c>
      <c r="H10">
        <f t="shared" si="1"/>
        <v>0.20270270270270271</v>
      </c>
    </row>
    <row r="11" spans="2:8" ht="12">
      <c r="B11" s="4">
        <v>5</v>
      </c>
      <c r="C11">
        <f t="shared" si="0"/>
        <v>8</v>
      </c>
      <c r="E11">
        <f t="shared" si="2"/>
        <v>0.09325499868390626</v>
      </c>
      <c r="F11">
        <f t="shared" si="3"/>
        <v>0.26679297681887726</v>
      </c>
      <c r="G11">
        <v>9</v>
      </c>
      <c r="H11">
        <f t="shared" si="1"/>
        <v>0.22972972972972974</v>
      </c>
    </row>
    <row r="12" spans="2:8" ht="12">
      <c r="B12" s="4">
        <v>6</v>
      </c>
      <c r="C12">
        <f t="shared" si="0"/>
        <v>8</v>
      </c>
      <c r="E12">
        <f t="shared" si="2"/>
        <v>0.1093855930508522</v>
      </c>
      <c r="F12">
        <f t="shared" si="3"/>
        <v>0.3761785698697295</v>
      </c>
      <c r="G12">
        <v>10</v>
      </c>
      <c r="H12">
        <f t="shared" si="1"/>
        <v>0.25675675675675674</v>
      </c>
    </row>
    <row r="13" spans="2:8" ht="12">
      <c r="B13" s="4">
        <v>7</v>
      </c>
      <c r="C13">
        <f t="shared" si="0"/>
        <v>9</v>
      </c>
      <c r="E13">
        <f t="shared" si="2"/>
        <v>0.1166421311647908</v>
      </c>
      <c r="F13">
        <f t="shared" si="3"/>
        <v>0.49282070103452025</v>
      </c>
      <c r="G13">
        <v>11</v>
      </c>
      <c r="H13">
        <f t="shared" si="1"/>
        <v>0.28378378378378377</v>
      </c>
    </row>
    <row r="14" spans="2:8" ht="12">
      <c r="B14" s="4">
        <v>7</v>
      </c>
      <c r="C14">
        <f t="shared" si="0"/>
        <v>9</v>
      </c>
      <c r="E14">
        <f t="shared" si="2"/>
        <v>0.11401505613855678</v>
      </c>
      <c r="F14">
        <f t="shared" si="3"/>
        <v>0.606835757173077</v>
      </c>
      <c r="G14">
        <v>12</v>
      </c>
      <c r="H14">
        <f t="shared" si="1"/>
        <v>0.3108108108108108</v>
      </c>
    </row>
    <row r="15" spans="2:8" ht="12">
      <c r="B15" s="4">
        <v>7</v>
      </c>
      <c r="C15">
        <f t="shared" si="0"/>
        <v>9</v>
      </c>
      <c r="E15">
        <f t="shared" si="2"/>
        <v>0.10287429181732567</v>
      </c>
      <c r="F15">
        <f t="shared" si="3"/>
        <v>0.7097100489904027</v>
      </c>
      <c r="G15">
        <v>13</v>
      </c>
      <c r="H15">
        <f t="shared" si="1"/>
        <v>0.33783783783783783</v>
      </c>
    </row>
    <row r="16" spans="2:8" ht="12">
      <c r="B16" s="4">
        <v>7</v>
      </c>
      <c r="C16">
        <f>VLOOKUP(H16,$F$3:$G$39,2)</f>
        <v>9</v>
      </c>
      <c r="E16">
        <f t="shared" si="2"/>
        <v>0.08619197422532691</v>
      </c>
      <c r="F16">
        <f t="shared" si="3"/>
        <v>0.7959020232157296</v>
      </c>
      <c r="G16">
        <v>14</v>
      </c>
      <c r="H16">
        <f t="shared" si="1"/>
        <v>0.36486486486486486</v>
      </c>
    </row>
    <row r="17" spans="2:8" ht="12">
      <c r="B17" s="4">
        <v>8</v>
      </c>
      <c r="C17">
        <f t="shared" si="0"/>
        <v>10</v>
      </c>
      <c r="E17">
        <f t="shared" si="2"/>
        <v>0.06740057083566105</v>
      </c>
      <c r="F17">
        <f t="shared" si="3"/>
        <v>0.8633025940513906</v>
      </c>
      <c r="G17">
        <v>15</v>
      </c>
      <c r="H17">
        <f t="shared" si="1"/>
        <v>0.3918918918918919</v>
      </c>
    </row>
    <row r="18" spans="2:8" ht="12">
      <c r="B18" s="4">
        <v>8</v>
      </c>
      <c r="C18">
        <f t="shared" si="0"/>
        <v>10</v>
      </c>
      <c r="E18">
        <f t="shared" si="2"/>
        <v>0.049411904970737996</v>
      </c>
      <c r="F18">
        <f t="shared" si="3"/>
        <v>0.9127144990221286</v>
      </c>
      <c r="G18">
        <v>16</v>
      </c>
      <c r="H18">
        <f t="shared" si="1"/>
        <v>0.4189189189189189</v>
      </c>
    </row>
    <row r="19" spans="2:8" ht="12">
      <c r="B19" s="4">
        <v>9</v>
      </c>
      <c r="C19">
        <f t="shared" si="0"/>
        <v>10</v>
      </c>
      <c r="E19">
        <f t="shared" si="2"/>
        <v>0.0340934288669321</v>
      </c>
      <c r="F19">
        <f t="shared" si="3"/>
        <v>0.9468079278890608</v>
      </c>
      <c r="G19">
        <v>17</v>
      </c>
      <c r="H19">
        <f t="shared" si="1"/>
        <v>0.44594594594594594</v>
      </c>
    </row>
    <row r="20" spans="2:8" ht="12">
      <c r="B20" s="4">
        <v>9</v>
      </c>
      <c r="C20">
        <f t="shared" si="0"/>
        <v>10</v>
      </c>
      <c r="E20">
        <f t="shared" si="2"/>
        <v>0.0222170392316044</v>
      </c>
      <c r="F20">
        <f t="shared" si="3"/>
        <v>0.9690249671206652</v>
      </c>
      <c r="G20">
        <v>18</v>
      </c>
      <c r="H20">
        <f t="shared" si="1"/>
        <v>0.47297297297297297</v>
      </c>
    </row>
    <row r="21" spans="2:8" ht="12">
      <c r="B21" s="4">
        <v>11</v>
      </c>
      <c r="C21">
        <f t="shared" si="0"/>
        <v>11</v>
      </c>
      <c r="E21">
        <f t="shared" si="2"/>
        <v>0.013715782399027467</v>
      </c>
      <c r="F21">
        <f t="shared" si="3"/>
        <v>0.9827407495196927</v>
      </c>
      <c r="G21">
        <v>19</v>
      </c>
      <c r="H21">
        <f t="shared" si="1"/>
        <v>0.5</v>
      </c>
    </row>
    <row r="22" spans="2:8" ht="12">
      <c r="B22" s="4">
        <v>12</v>
      </c>
      <c r="C22">
        <f t="shared" si="0"/>
        <v>11</v>
      </c>
      <c r="E22">
        <f t="shared" si="2"/>
        <v>0.008044121028618812</v>
      </c>
      <c r="F22">
        <f t="shared" si="3"/>
        <v>0.9907848705483115</v>
      </c>
      <c r="G22">
        <v>20</v>
      </c>
      <c r="H22">
        <f t="shared" si="1"/>
        <v>0.527027027027027</v>
      </c>
    </row>
    <row r="23" spans="2:8" ht="12">
      <c r="B23" s="4">
        <v>12</v>
      </c>
      <c r="C23">
        <f t="shared" si="0"/>
        <v>11</v>
      </c>
      <c r="E23">
        <f t="shared" si="2"/>
        <v>0.004493112646615913</v>
      </c>
      <c r="F23">
        <f t="shared" si="3"/>
        <v>0.9952779831949274</v>
      </c>
      <c r="G23">
        <v>21</v>
      </c>
      <c r="H23">
        <f t="shared" si="1"/>
        <v>0.5540540540540541</v>
      </c>
    </row>
    <row r="24" spans="2:8" ht="12">
      <c r="B24" s="4">
        <v>12</v>
      </c>
      <c r="C24">
        <f t="shared" si="0"/>
        <v>11</v>
      </c>
      <c r="E24">
        <f t="shared" si="2"/>
        <v>0.002395590772274332</v>
      </c>
      <c r="F24">
        <f t="shared" si="3"/>
        <v>0.9976735739672018</v>
      </c>
      <c r="G24">
        <v>22</v>
      </c>
      <c r="H24">
        <f t="shared" si="1"/>
        <v>0.581081081081081</v>
      </c>
    </row>
    <row r="25" spans="2:8" ht="12">
      <c r="B25" s="4">
        <v>13</v>
      </c>
      <c r="C25">
        <f t="shared" si="0"/>
        <v>12</v>
      </c>
      <c r="E25">
        <f t="shared" si="2"/>
        <v>0.0012217231435570624</v>
      </c>
      <c r="F25">
        <f t="shared" si="3"/>
        <v>0.9988952971107589</v>
      </c>
      <c r="G25">
        <v>23</v>
      </c>
      <c r="H25">
        <f t="shared" si="1"/>
        <v>0.6081081081081081</v>
      </c>
    </row>
    <row r="26" spans="2:8" ht="12">
      <c r="B26" s="4">
        <v>13</v>
      </c>
      <c r="C26">
        <f t="shared" si="0"/>
        <v>12</v>
      </c>
      <c r="E26">
        <f t="shared" si="2"/>
        <v>0.0005971034282700057</v>
      </c>
      <c r="F26">
        <f t="shared" si="3"/>
        <v>0.9994924005390289</v>
      </c>
      <c r="G26">
        <v>24</v>
      </c>
      <c r="H26">
        <f t="shared" si="1"/>
        <v>0.6351351351351351</v>
      </c>
    </row>
    <row r="27" spans="2:8" ht="12">
      <c r="B27" s="4">
        <v>14</v>
      </c>
      <c r="C27">
        <f t="shared" si="0"/>
        <v>12</v>
      </c>
      <c r="E27">
        <f t="shared" si="2"/>
        <v>0.00028015447337208915</v>
      </c>
      <c r="F27">
        <f t="shared" si="3"/>
        <v>0.9997725550124009</v>
      </c>
      <c r="G27">
        <v>25</v>
      </c>
      <c r="H27">
        <f t="shared" si="1"/>
        <v>0.6621621621621622</v>
      </c>
    </row>
    <row r="28" spans="2:8" ht="12">
      <c r="B28" s="4">
        <v>15</v>
      </c>
      <c r="C28">
        <f t="shared" si="0"/>
        <v>12</v>
      </c>
      <c r="E28">
        <f t="shared" si="2"/>
        <v>0.00012638985597036037</v>
      </c>
      <c r="F28">
        <f t="shared" si="3"/>
        <v>0.9998989448683713</v>
      </c>
      <c r="G28">
        <v>26</v>
      </c>
      <c r="H28">
        <f t="shared" si="1"/>
        <v>0.6891891891891891</v>
      </c>
    </row>
    <row r="29" spans="2:8" ht="12">
      <c r="B29" s="4">
        <v>17</v>
      </c>
      <c r="C29">
        <f t="shared" si="0"/>
        <v>13</v>
      </c>
      <c r="E29">
        <f t="shared" si="2"/>
        <v>5.4908105596733137E-05</v>
      </c>
      <c r="F29">
        <f t="shared" si="3"/>
        <v>0.999953852973968</v>
      </c>
      <c r="G29">
        <v>27</v>
      </c>
      <c r="H29">
        <f t="shared" si="1"/>
        <v>0.7162162162162162</v>
      </c>
    </row>
    <row r="30" spans="2:8" ht="12">
      <c r="B30" s="4">
        <v>18</v>
      </c>
      <c r="C30">
        <f t="shared" si="0"/>
        <v>13</v>
      </c>
      <c r="E30">
        <f t="shared" si="2"/>
        <v>2.300204423646929E-05</v>
      </c>
      <c r="F30">
        <f t="shared" si="3"/>
        <v>0.9999768550182044</v>
      </c>
      <c r="G30">
        <v>28</v>
      </c>
      <c r="H30">
        <f t="shared" si="1"/>
        <v>0.7432432432432432</v>
      </c>
    </row>
    <row r="31" spans="2:8" ht="12">
      <c r="B31" s="4">
        <v>19</v>
      </c>
      <c r="C31">
        <f t="shared" si="0"/>
        <v>13</v>
      </c>
      <c r="E31">
        <f t="shared" si="2"/>
        <v>9.303715935347318E-06</v>
      </c>
      <c r="F31">
        <f t="shared" si="3"/>
        <v>0.9999861587341398</v>
      </c>
      <c r="G31">
        <v>29</v>
      </c>
      <c r="H31">
        <f t="shared" si="1"/>
        <v>0.7702702702702703</v>
      </c>
    </row>
    <row r="32" spans="2:8" ht="12">
      <c r="B32" s="4">
        <v>19</v>
      </c>
      <c r="C32">
        <f t="shared" si="0"/>
        <v>14</v>
      </c>
      <c r="E32">
        <f t="shared" si="2"/>
        <v>3.6376691134601223E-06</v>
      </c>
      <c r="F32">
        <f t="shared" si="3"/>
        <v>0.9999897964032533</v>
      </c>
      <c r="G32">
        <v>30</v>
      </c>
      <c r="H32">
        <f t="shared" si="1"/>
        <v>0.7972972972972973</v>
      </c>
    </row>
    <row r="33" spans="2:8" ht="12">
      <c r="B33" s="4">
        <v>20</v>
      </c>
      <c r="C33">
        <f t="shared" si="0"/>
        <v>14</v>
      </c>
      <c r="E33">
        <f t="shared" si="2"/>
        <v>1.3764153402281545E-06</v>
      </c>
      <c r="F33">
        <f t="shared" si="3"/>
        <v>0.9999911728185935</v>
      </c>
      <c r="G33">
        <v>31</v>
      </c>
      <c r="H33">
        <f t="shared" si="1"/>
        <v>0.8243243243243243</v>
      </c>
    </row>
    <row r="34" spans="2:8" ht="12">
      <c r="B34" s="4">
        <v>20</v>
      </c>
      <c r="C34">
        <f t="shared" si="0"/>
        <v>14</v>
      </c>
      <c r="E34">
        <f t="shared" si="2"/>
        <v>5.045306230228201E-07</v>
      </c>
      <c r="F34">
        <f t="shared" si="3"/>
        <v>0.9999916773492166</v>
      </c>
      <c r="G34">
        <v>32</v>
      </c>
      <c r="H34">
        <f t="shared" si="1"/>
        <v>0.8513513513513513</v>
      </c>
    </row>
    <row r="35" spans="2:8" ht="12">
      <c r="B35" s="4">
        <v>21</v>
      </c>
      <c r="C35">
        <f t="shared" si="0"/>
        <v>15</v>
      </c>
      <c r="E35">
        <f t="shared" si="2"/>
        <v>1.793335711645405E-07</v>
      </c>
      <c r="F35">
        <f t="shared" si="3"/>
        <v>0.9999918566827878</v>
      </c>
      <c r="G35">
        <v>33</v>
      </c>
      <c r="H35">
        <f t="shared" si="1"/>
        <v>0.8783783783783784</v>
      </c>
    </row>
    <row r="36" spans="2:8" ht="12">
      <c r="B36" s="4">
        <v>22</v>
      </c>
      <c r="C36">
        <f t="shared" si="0"/>
        <v>15</v>
      </c>
      <c r="E36">
        <f t="shared" si="2"/>
        <v>6.186865650668568E-08</v>
      </c>
      <c r="F36">
        <f t="shared" si="3"/>
        <v>0.9999919185514443</v>
      </c>
      <c r="G36">
        <v>34</v>
      </c>
      <c r="H36">
        <f t="shared" si="1"/>
        <v>0.9054054054054054</v>
      </c>
    </row>
    <row r="37" spans="2:8" ht="12">
      <c r="B37" s="4">
        <v>23</v>
      </c>
      <c r="C37">
        <f t="shared" si="0"/>
        <v>16</v>
      </c>
      <c r="E37">
        <f t="shared" si="2"/>
        <v>2.0734360558997363E-08</v>
      </c>
      <c r="F37">
        <f t="shared" si="3"/>
        <v>0.9999919392858049</v>
      </c>
      <c r="G37">
        <v>35</v>
      </c>
      <c r="H37">
        <f t="shared" si="1"/>
        <v>0.9324324324324325</v>
      </c>
    </row>
    <row r="38" spans="2:8" ht="12">
      <c r="B38" s="4">
        <v>25</v>
      </c>
      <c r="C38">
        <f t="shared" si="0"/>
        <v>17</v>
      </c>
      <c r="E38">
        <f t="shared" si="2"/>
        <v>6.755790152105748E-09</v>
      </c>
      <c r="F38">
        <f t="shared" si="3"/>
        <v>0.999991946041595</v>
      </c>
      <c r="G38">
        <v>36</v>
      </c>
      <c r="H38">
        <f t="shared" si="1"/>
        <v>0.9594594594594594</v>
      </c>
    </row>
    <row r="39" spans="2:8" ht="12">
      <c r="B39" s="4">
        <v>28</v>
      </c>
      <c r="C39">
        <f t="shared" si="0"/>
        <v>19</v>
      </c>
      <c r="E39">
        <f t="shared" si="2"/>
        <v>2.141718718782976E-09</v>
      </c>
      <c r="F39">
        <f t="shared" si="3"/>
        <v>0.9999919481833137</v>
      </c>
      <c r="G39">
        <v>37</v>
      </c>
      <c r="H39">
        <f t="shared" si="1"/>
        <v>0.9864864864864865</v>
      </c>
    </row>
    <row r="40" spans="2:8" ht="12">
      <c r="B40" s="16">
        <v>38</v>
      </c>
      <c r="C40" s="17"/>
      <c r="D40" s="17"/>
      <c r="E40" s="17">
        <f t="shared" si="2"/>
        <v>6.610995191691406E-10</v>
      </c>
      <c r="F40" s="17">
        <f t="shared" si="3"/>
        <v>0.9999919488444132</v>
      </c>
      <c r="G40" s="17">
        <v>38</v>
      </c>
      <c r="H40" s="17"/>
    </row>
    <row r="41" ht="12">
      <c r="B4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Cook</dc:creator>
  <cp:keywords/>
  <dc:description/>
  <cp:lastModifiedBy>Mary Molle</cp:lastModifiedBy>
  <cp:lastPrinted>2008-02-26T17:03:41Z</cp:lastPrinted>
  <dcterms:created xsi:type="dcterms:W3CDTF">2003-06-03T04:09:18Z</dcterms:created>
  <dcterms:modified xsi:type="dcterms:W3CDTF">2008-02-26T01:39:46Z</dcterms:modified>
  <cp:category/>
  <cp:version/>
  <cp:contentType/>
  <cp:contentStatus/>
</cp:coreProperties>
</file>