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4355" windowHeight="11310" activeTab="3"/>
  </bookViews>
  <sheets>
    <sheet name="TRAINING_DATA" sheetId="7" r:id="rId1"/>
    <sheet name="ALL_DATA" sheetId="6" r:id="rId2"/>
    <sheet name="ROC_ALL" sheetId="8" r:id="rId3"/>
    <sheet name="ROC_GRAPH_ALL" sheetId="9" r:id="rId4"/>
    <sheet name="Old_ROC_ALL_GRAPH_1" sheetId="3" r:id="rId5"/>
    <sheet name="Old_RD_Expanded Misses" sheetId="5" r:id="rId6"/>
    <sheet name="Old_From_ML" sheetId="1" r:id="rId7"/>
    <sheet name="Old_RawData" sheetId="2" r:id="rId8"/>
  </sheets>
  <calcPr calcId="125725"/>
</workbook>
</file>

<file path=xl/calcChain.xml><?xml version="1.0" encoding="utf-8"?>
<calcChain xmlns="http://schemas.openxmlformats.org/spreadsheetml/2006/main">
  <c r="C93" i="6"/>
  <c r="C92"/>
  <c r="E92" i="8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66" i="7"/>
  <c r="E65"/>
  <c r="E64"/>
  <c r="E63"/>
  <c r="E62"/>
  <c r="E61"/>
  <c r="E60"/>
  <c r="E59"/>
  <c r="E58"/>
  <c r="E57"/>
  <c r="E56"/>
  <c r="E55"/>
  <c r="E54"/>
  <c r="E53"/>
  <c r="E52"/>
  <c r="E51"/>
  <c r="E50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85" i="6"/>
  <c r="E49"/>
  <c r="E48"/>
  <c r="E84"/>
  <c r="E47"/>
  <c r="E46"/>
  <c r="E45"/>
  <c r="E83"/>
  <c r="E82"/>
  <c r="E81"/>
  <c r="E44"/>
  <c r="E43"/>
  <c r="E80"/>
  <c r="E79"/>
  <c r="E78"/>
  <c r="E77"/>
  <c r="E42"/>
  <c r="E76"/>
  <c r="E75"/>
  <c r="E41"/>
  <c r="E40"/>
  <c r="E39"/>
  <c r="E38"/>
  <c r="E37"/>
  <c r="E36"/>
  <c r="E35"/>
  <c r="E74"/>
  <c r="E73"/>
  <c r="E34"/>
  <c r="E33"/>
  <c r="E72"/>
  <c r="E71"/>
  <c r="E32"/>
  <c r="E31"/>
  <c r="E70"/>
  <c r="E30"/>
  <c r="E69"/>
  <c r="E68"/>
  <c r="E29"/>
  <c r="E28"/>
  <c r="E27"/>
  <c r="E67"/>
  <c r="E66"/>
  <c r="E26"/>
  <c r="E25"/>
  <c r="E65"/>
  <c r="E24"/>
  <c r="E64"/>
  <c r="E23"/>
  <c r="E22"/>
  <c r="E63"/>
  <c r="E62"/>
  <c r="E61"/>
  <c r="E60"/>
  <c r="E21"/>
  <c r="E59"/>
  <c r="E20"/>
  <c r="E19"/>
  <c r="E18"/>
  <c r="E17"/>
  <c r="E16"/>
  <c r="E15"/>
  <c r="E14"/>
  <c r="E58"/>
  <c r="E13"/>
  <c r="E57"/>
  <c r="E12"/>
  <c r="E56"/>
  <c r="E11"/>
  <c r="E10"/>
  <c r="E55"/>
  <c r="E9"/>
  <c r="E8"/>
  <c r="E7"/>
  <c r="E54"/>
  <c r="E53"/>
  <c r="E52"/>
  <c r="E6"/>
  <c r="E5"/>
  <c r="E4"/>
  <c r="E51"/>
  <c r="E50"/>
  <c r="E10" i="5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5"/>
  <c r="E6"/>
  <c r="E7"/>
  <c r="E8"/>
  <c r="E9"/>
  <c r="E4"/>
  <c r="D6" i="1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C6"/>
  <c r="AB4"/>
  <c r="AB5"/>
  <c r="AB3"/>
  <c r="C17" s="1"/>
  <c r="F18" i="8" l="1"/>
  <c r="J18" s="1"/>
  <c r="E97"/>
  <c r="F86"/>
  <c r="I86" s="1"/>
  <c r="F78"/>
  <c r="J78" s="1"/>
  <c r="F70"/>
  <c r="J70" s="1"/>
  <c r="F62"/>
  <c r="J62" s="1"/>
  <c r="F54"/>
  <c r="J54" s="1"/>
  <c r="F46"/>
  <c r="J46" s="1"/>
  <c r="F38"/>
  <c r="J38" s="1"/>
  <c r="F30"/>
  <c r="J30" s="1"/>
  <c r="F22"/>
  <c r="J22" s="1"/>
  <c r="F14"/>
  <c r="J14" s="1"/>
  <c r="F87"/>
  <c r="H87" s="1"/>
  <c r="F79"/>
  <c r="G79" s="1"/>
  <c r="F71"/>
  <c r="H71" s="1"/>
  <c r="F63"/>
  <c r="H63" s="1"/>
  <c r="F55"/>
  <c r="H55" s="1"/>
  <c r="F47"/>
  <c r="H47" s="1"/>
  <c r="F39"/>
  <c r="H39" s="1"/>
  <c r="F31"/>
  <c r="H31" s="1"/>
  <c r="F23"/>
  <c r="H23" s="1"/>
  <c r="F15"/>
  <c r="I15" s="1"/>
  <c r="F91"/>
  <c r="I91" s="1"/>
  <c r="F75"/>
  <c r="I75" s="1"/>
  <c r="F59"/>
  <c r="H59" s="1"/>
  <c r="F43"/>
  <c r="H43" s="1"/>
  <c r="F27"/>
  <c r="H27" s="1"/>
  <c r="F19"/>
  <c r="H19" s="1"/>
  <c r="F92"/>
  <c r="I92" s="1"/>
  <c r="F76"/>
  <c r="J76" s="1"/>
  <c r="F60"/>
  <c r="J60" s="1"/>
  <c r="F44"/>
  <c r="J44" s="1"/>
  <c r="F36"/>
  <c r="J36" s="1"/>
  <c r="F28"/>
  <c r="J28" s="1"/>
  <c r="F12"/>
  <c r="J12" s="1"/>
  <c r="F11"/>
  <c r="I11" s="1"/>
  <c r="F77"/>
  <c r="J77" s="1"/>
  <c r="F61"/>
  <c r="H61" s="1"/>
  <c r="F45"/>
  <c r="H45" s="1"/>
  <c r="F21"/>
  <c r="H21" s="1"/>
  <c r="F88"/>
  <c r="J88" s="1"/>
  <c r="F80"/>
  <c r="H80" s="1"/>
  <c r="F72"/>
  <c r="J72" s="1"/>
  <c r="F64"/>
  <c r="J64" s="1"/>
  <c r="F56"/>
  <c r="J56" s="1"/>
  <c r="F48"/>
  <c r="J48" s="1"/>
  <c r="F40"/>
  <c r="J40" s="1"/>
  <c r="F32"/>
  <c r="J32" s="1"/>
  <c r="F16"/>
  <c r="J16" s="1"/>
  <c r="F89"/>
  <c r="H89" s="1"/>
  <c r="F81"/>
  <c r="J81" s="1"/>
  <c r="F73"/>
  <c r="H73" s="1"/>
  <c r="F65"/>
  <c r="H65" s="1"/>
  <c r="F57"/>
  <c r="H57" s="1"/>
  <c r="F49"/>
  <c r="H49" s="1"/>
  <c r="F41"/>
  <c r="H41" s="1"/>
  <c r="F33"/>
  <c r="H33" s="1"/>
  <c r="F25"/>
  <c r="H25" s="1"/>
  <c r="F17"/>
  <c r="H17" s="1"/>
  <c r="E93"/>
  <c r="F83"/>
  <c r="H83" s="1"/>
  <c r="F67"/>
  <c r="H67" s="1"/>
  <c r="F51"/>
  <c r="H51" s="1"/>
  <c r="F35"/>
  <c r="H35" s="1"/>
  <c r="F84"/>
  <c r="I84" s="1"/>
  <c r="F68"/>
  <c r="J68" s="1"/>
  <c r="F52"/>
  <c r="J52" s="1"/>
  <c r="F20"/>
  <c r="J20" s="1"/>
  <c r="F85"/>
  <c r="H85" s="1"/>
  <c r="F69"/>
  <c r="H69" s="1"/>
  <c r="F53"/>
  <c r="H53" s="1"/>
  <c r="F37"/>
  <c r="H37" s="1"/>
  <c r="F29"/>
  <c r="H29" s="1"/>
  <c r="F13"/>
  <c r="I13" s="1"/>
  <c r="F24"/>
  <c r="J24" s="1"/>
  <c r="F90"/>
  <c r="J90" s="1"/>
  <c r="F82"/>
  <c r="H82" s="1"/>
  <c r="F74"/>
  <c r="J74" s="1"/>
  <c r="F66"/>
  <c r="J66" s="1"/>
  <c r="F58"/>
  <c r="J58" s="1"/>
  <c r="F50"/>
  <c r="J50" s="1"/>
  <c r="F42"/>
  <c r="J42" s="1"/>
  <c r="F34"/>
  <c r="J34" s="1"/>
  <c r="F26"/>
  <c r="J26" s="1"/>
  <c r="G46"/>
  <c r="G32"/>
  <c r="H32"/>
  <c r="J63"/>
  <c r="J49"/>
  <c r="J35"/>
  <c r="G71"/>
  <c r="I44"/>
  <c r="G75"/>
  <c r="H75"/>
  <c r="AB6" i="1"/>
  <c r="D17" s="1"/>
  <c r="I69" i="8" l="1"/>
  <c r="I71"/>
  <c r="J75"/>
  <c r="I46"/>
  <c r="H44"/>
  <c r="I67"/>
  <c r="I60"/>
  <c r="G45"/>
  <c r="G49"/>
  <c r="I85"/>
  <c r="G53"/>
  <c r="G82"/>
  <c r="G69"/>
  <c r="H16"/>
  <c r="I33"/>
  <c r="J67"/>
  <c r="G30"/>
  <c r="I62"/>
  <c r="I16"/>
  <c r="J55"/>
  <c r="H38"/>
  <c r="H88"/>
  <c r="G16"/>
  <c r="J59"/>
  <c r="G18"/>
  <c r="I18"/>
  <c r="G34"/>
  <c r="G55"/>
  <c r="I38"/>
  <c r="I30"/>
  <c r="G47"/>
  <c r="I59"/>
  <c r="G38"/>
  <c r="I88"/>
  <c r="J47"/>
  <c r="I55"/>
  <c r="H30"/>
  <c r="G88"/>
  <c r="I64"/>
  <c r="I47"/>
  <c r="H18"/>
  <c r="H34"/>
  <c r="G72"/>
  <c r="I24"/>
  <c r="I25"/>
  <c r="I56"/>
  <c r="I82"/>
  <c r="I83"/>
  <c r="J11"/>
  <c r="G64"/>
  <c r="J89"/>
  <c r="G92"/>
  <c r="G17"/>
  <c r="J61"/>
  <c r="I42"/>
  <c r="G65"/>
  <c r="I51"/>
  <c r="H48"/>
  <c r="G44"/>
  <c r="I89"/>
  <c r="G67"/>
  <c r="H24"/>
  <c r="H72"/>
  <c r="J87"/>
  <c r="G15"/>
  <c r="J85"/>
  <c r="G86"/>
  <c r="I40"/>
  <c r="G13"/>
  <c r="G63"/>
  <c r="I49"/>
  <c r="H46"/>
  <c r="H77"/>
  <c r="H11"/>
  <c r="G77"/>
  <c r="J91"/>
  <c r="H92"/>
  <c r="I66"/>
  <c r="G25"/>
  <c r="G11"/>
  <c r="J45"/>
  <c r="J65"/>
  <c r="I35"/>
  <c r="H50"/>
  <c r="G48"/>
  <c r="J92"/>
  <c r="G66"/>
  <c r="I87"/>
  <c r="J25"/>
  <c r="I54"/>
  <c r="G35"/>
  <c r="J53"/>
  <c r="J71"/>
  <c r="H62"/>
  <c r="G60"/>
  <c r="H91"/>
  <c r="G89"/>
  <c r="I72"/>
  <c r="J15"/>
  <c r="J33"/>
  <c r="I53"/>
  <c r="J31"/>
  <c r="I23"/>
  <c r="H66"/>
  <c r="I19"/>
  <c r="H64"/>
  <c r="G62"/>
  <c r="G91"/>
  <c r="J17"/>
  <c r="J80"/>
  <c r="I80"/>
  <c r="I79"/>
  <c r="G80"/>
  <c r="I52"/>
  <c r="G33"/>
  <c r="G61"/>
  <c r="J69"/>
  <c r="I45"/>
  <c r="H60"/>
  <c r="G54"/>
  <c r="I76"/>
  <c r="G83"/>
  <c r="G76"/>
  <c r="I20"/>
  <c r="I50"/>
  <c r="I70"/>
  <c r="G31"/>
  <c r="G59"/>
  <c r="J13"/>
  <c r="I39"/>
  <c r="I61"/>
  <c r="H54"/>
  <c r="G24"/>
  <c r="G50"/>
  <c r="H79"/>
  <c r="H86"/>
  <c r="I22"/>
  <c r="H84"/>
  <c r="I36"/>
  <c r="I68"/>
  <c r="G87"/>
  <c r="J43"/>
  <c r="I17"/>
  <c r="I65"/>
  <c r="H28"/>
  <c r="G12"/>
  <c r="J86"/>
  <c r="H81"/>
  <c r="J82"/>
  <c r="I90"/>
  <c r="G85"/>
  <c r="J83"/>
  <c r="I81"/>
  <c r="G78"/>
  <c r="I32"/>
  <c r="I48"/>
  <c r="H15"/>
  <c r="G41"/>
  <c r="G57"/>
  <c r="G73"/>
  <c r="J41"/>
  <c r="J57"/>
  <c r="J73"/>
  <c r="I31"/>
  <c r="I63"/>
  <c r="H26"/>
  <c r="H42"/>
  <c r="H58"/>
  <c r="H74"/>
  <c r="G26"/>
  <c r="G42"/>
  <c r="G58"/>
  <c r="G74"/>
  <c r="J84"/>
  <c r="G84"/>
  <c r="I78"/>
  <c r="G29"/>
  <c r="H14"/>
  <c r="G14"/>
  <c r="I34"/>
  <c r="H12"/>
  <c r="G23"/>
  <c r="J23"/>
  <c r="I29"/>
  <c r="I14"/>
  <c r="H40"/>
  <c r="G40"/>
  <c r="G56"/>
  <c r="G81"/>
  <c r="J79"/>
  <c r="I77"/>
  <c r="H76"/>
  <c r="G90"/>
  <c r="I28"/>
  <c r="G21"/>
  <c r="G37"/>
  <c r="J21"/>
  <c r="J37"/>
  <c r="I27"/>
  <c r="I43"/>
  <c r="I12"/>
  <c r="H22"/>
  <c r="H70"/>
  <c r="G22"/>
  <c r="G70"/>
  <c r="I21"/>
  <c r="I37"/>
  <c r="J29"/>
  <c r="G27"/>
  <c r="G43"/>
  <c r="J27"/>
  <c r="G28"/>
  <c r="H78"/>
  <c r="H13"/>
  <c r="G39"/>
  <c r="J39"/>
  <c r="H56"/>
  <c r="H90"/>
  <c r="I26"/>
  <c r="I58"/>
  <c r="I74"/>
  <c r="G19"/>
  <c r="G51"/>
  <c r="J19"/>
  <c r="J51"/>
  <c r="I41"/>
  <c r="I57"/>
  <c r="I73"/>
  <c r="H20"/>
  <c r="H36"/>
  <c r="H52"/>
  <c r="H68"/>
  <c r="G20"/>
  <c r="G36"/>
  <c r="G52"/>
  <c r="G68"/>
  <c r="G93" l="1"/>
  <c r="H93"/>
  <c r="F4" s="1"/>
  <c r="I93"/>
  <c r="J93"/>
  <c r="F3" l="1"/>
  <c r="F93" s="1"/>
</calcChain>
</file>

<file path=xl/sharedStrings.xml><?xml version="1.0" encoding="utf-8"?>
<sst xmlns="http://schemas.openxmlformats.org/spreadsheetml/2006/main" count="444" uniqueCount="41">
  <si>
    <t>Image Number</t>
  </si>
  <si>
    <t>Missed Fields</t>
  </si>
  <si>
    <t>True Positives</t>
  </si>
  <si>
    <t>False Positives</t>
  </si>
  <si>
    <t>False Negatives</t>
  </si>
  <si>
    <t>True Negatives</t>
  </si>
  <si>
    <t># Objects</t>
  </si>
  <si>
    <t>SUM</t>
  </si>
  <si>
    <t>TP Rate</t>
  </si>
  <si>
    <t>FP Rate</t>
  </si>
  <si>
    <t>Guessed Field Right</t>
  </si>
  <si>
    <t>Guessed Field Wrong</t>
  </si>
  <si>
    <t>Gussed Non-Field Right</t>
  </si>
  <si>
    <t>Test 1</t>
  </si>
  <si>
    <t>Image #</t>
  </si>
  <si>
    <t>% Filled</t>
  </si>
  <si>
    <t>Is Field?</t>
  </si>
  <si>
    <t>Ratio</t>
  </si>
  <si>
    <t>yes</t>
  </si>
  <si>
    <t>no</t>
  </si>
  <si>
    <t>4 fields not id'd as objects</t>
  </si>
  <si>
    <t>1 field not id'd as objects</t>
  </si>
  <si>
    <t>1 field not id'd as objects (2 partial field objects found)</t>
  </si>
  <si>
    <t>Is Field (bin)?</t>
  </si>
  <si>
    <t>FB w/End</t>
  </si>
  <si>
    <t>FB no End</t>
  </si>
  <si>
    <t>Soccer</t>
  </si>
  <si>
    <t>FP</t>
  </si>
  <si>
    <t>TP</t>
  </si>
  <si>
    <t>FN</t>
  </si>
  <si>
    <t>TN</t>
  </si>
  <si>
    <t>Guessed Non-Field Right</t>
  </si>
  <si>
    <t>Fixed Area Min</t>
  </si>
  <si>
    <t>Rect Ratio Low</t>
  </si>
  <si>
    <t>Rect Ratio High</t>
  </si>
  <si>
    <t>Guessed Field</t>
  </si>
  <si>
    <t>Total Objects</t>
  </si>
  <si>
    <t>Rect Ratio</t>
  </si>
  <si>
    <t>Area Thresh</t>
  </si>
  <si>
    <t>CHANGE THESE</t>
  </si>
  <si>
    <t>STATS FOR ROC GRAPH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</si>
</sst>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2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1" fillId="3" borderId="1" xfId="0" applyFont="1" applyFill="1" applyBorder="1"/>
    <xf numFmtId="0" fontId="0" fillId="4" borderId="1" xfId="0" applyFill="1" applyBorder="1"/>
    <xf numFmtId="0" fontId="0" fillId="0" borderId="0" xfId="0" applyFill="1" applyBorder="1"/>
    <xf numFmtId="0" fontId="0" fillId="0" borderId="0" xfId="0" applyFill="1"/>
    <xf numFmtId="0" fontId="0" fillId="0" borderId="1" xfId="0" applyFill="1" applyBorder="1"/>
    <xf numFmtId="0" fontId="0" fillId="4" borderId="14" xfId="0" applyFill="1" applyBorder="1"/>
    <xf numFmtId="0" fontId="0" fillId="2" borderId="1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2" fontId="0" fillId="0" borderId="18" xfId="0" applyNumberFormat="1" applyBorder="1"/>
    <xf numFmtId="2" fontId="0" fillId="0" borderId="6" xfId="0" applyNumberFormat="1" applyBorder="1"/>
    <xf numFmtId="0" fontId="0" fillId="7" borderId="7" xfId="0" applyFill="1" applyBorder="1"/>
    <xf numFmtId="0" fontId="0" fillId="0" borderId="9" xfId="0" applyBorder="1"/>
    <xf numFmtId="0" fontId="0" fillId="7" borderId="2" xfId="0" applyFill="1" applyBorder="1"/>
    <xf numFmtId="0" fontId="0" fillId="7" borderId="4" xfId="0" applyFill="1" applyBorder="1"/>
    <xf numFmtId="0" fontId="0" fillId="0" borderId="6" xfId="0" applyBorder="1"/>
    <xf numFmtId="0" fontId="0" fillId="7" borderId="17" xfId="0" applyFill="1" applyBorder="1"/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8" xfId="0" applyFill="1" applyBorder="1"/>
    <xf numFmtId="0" fontId="0" fillId="4" borderId="22" xfId="0" applyFill="1" applyBorder="1"/>
    <xf numFmtId="0" fontId="0" fillId="2" borderId="13" xfId="0" applyFill="1" applyBorder="1" applyAlignment="1">
      <alignment horizontal="center"/>
    </xf>
    <xf numFmtId="0" fontId="1" fillId="0" borderId="1" xfId="0" applyFont="1" applyFill="1" applyBorder="1"/>
    <xf numFmtId="0" fontId="0" fillId="0" borderId="15" xfId="0" applyFill="1" applyBorder="1"/>
    <xf numFmtId="0" fontId="0" fillId="0" borderId="23" xfId="0" applyFill="1" applyBorder="1"/>
    <xf numFmtId="0" fontId="1" fillId="0" borderId="23" xfId="0" applyFont="1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25" xfId="0" applyFill="1" applyBorder="1"/>
    <xf numFmtId="0" fontId="0" fillId="8" borderId="26" xfId="0" applyFill="1" applyBorder="1"/>
    <xf numFmtId="0" fontId="0" fillId="8" borderId="27" xfId="0" applyFill="1" applyBorder="1"/>
    <xf numFmtId="0" fontId="2" fillId="2" borderId="8" xfId="0" applyFont="1" applyFill="1" applyBorder="1" applyAlignment="1">
      <alignment horizontal="center"/>
    </xf>
    <xf numFmtId="0" fontId="0" fillId="4" borderId="23" xfId="0" applyFill="1" applyBorder="1"/>
    <xf numFmtId="0" fontId="0" fillId="6" borderId="16" xfId="0" applyFill="1" applyBorder="1" applyAlignment="1">
      <alignment horizontal="center"/>
    </xf>
    <xf numFmtId="0" fontId="0" fillId="0" borderId="19" xfId="0" applyBorder="1"/>
    <xf numFmtId="0" fontId="0" fillId="0" borderId="28" xfId="0" applyBorder="1"/>
    <xf numFmtId="0" fontId="2" fillId="2" borderId="22" xfId="0" applyFont="1" applyFill="1" applyBorder="1" applyAlignment="1">
      <alignment horizontal="center"/>
    </xf>
  </cellXfs>
  <cellStyles count="1">
    <cellStyle name="Normal" xfId="0" builtinId="0"/>
  </cellStyles>
  <dxfs count="15">
    <dxf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bottom style="medium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Fields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TRAINING_DATA!$B$50:$B$85</c:f>
              <c:numCache>
                <c:formatCode>General</c:formatCode>
                <c:ptCount val="36"/>
                <c:pt idx="0">
                  <c:v>0.86699999999999999</c:v>
                </c:pt>
                <c:pt idx="1">
                  <c:v>0.52800000000000002</c:v>
                </c:pt>
                <c:pt idx="2">
                  <c:v>0.7</c:v>
                </c:pt>
                <c:pt idx="3">
                  <c:v>0.58499999999999996</c:v>
                </c:pt>
                <c:pt idx="4">
                  <c:v>0.43</c:v>
                </c:pt>
                <c:pt idx="5">
                  <c:v>0.58699999999999997</c:v>
                </c:pt>
                <c:pt idx="6">
                  <c:v>0.69</c:v>
                </c:pt>
                <c:pt idx="7">
                  <c:v>0.52</c:v>
                </c:pt>
                <c:pt idx="8">
                  <c:v>0.66900000000000004</c:v>
                </c:pt>
                <c:pt idx="9">
                  <c:v>0.70399999999999996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0.58299999999999996</c:v>
                </c:pt>
                <c:pt idx="15">
                  <c:v>0.57899999999999996</c:v>
                </c:pt>
                <c:pt idx="16">
                  <c:v>0.61599999999999999</c:v>
                </c:pt>
              </c:numCache>
            </c:numRef>
          </c:xVal>
          <c:yVal>
            <c:numRef>
              <c:f>TRAINING_DATA!$C$50:$C$85</c:f>
              <c:numCache>
                <c:formatCode>General</c:formatCode>
                <c:ptCount val="36"/>
                <c:pt idx="0">
                  <c:v>0.92500000000000004</c:v>
                </c:pt>
                <c:pt idx="1">
                  <c:v>0.878</c:v>
                </c:pt>
                <c:pt idx="2">
                  <c:v>0.89900000000000002</c:v>
                </c:pt>
                <c:pt idx="3">
                  <c:v>0.95399999999999996</c:v>
                </c:pt>
                <c:pt idx="4">
                  <c:v>0.94099999999999995</c:v>
                </c:pt>
                <c:pt idx="5">
                  <c:v>0.95499999999999996</c:v>
                </c:pt>
                <c:pt idx="6">
                  <c:v>0.85099999999999998</c:v>
                </c:pt>
                <c:pt idx="7">
                  <c:v>0.96899999999999997</c:v>
                </c:pt>
                <c:pt idx="8">
                  <c:v>0.93100000000000005</c:v>
                </c:pt>
                <c:pt idx="9">
                  <c:v>0.96299999999999997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0.96899999999999997</c:v>
                </c:pt>
                <c:pt idx="15">
                  <c:v>0.97099999999999997</c:v>
                </c:pt>
                <c:pt idx="16">
                  <c:v>0.97799999999999998</c:v>
                </c:pt>
              </c:numCache>
            </c:numRef>
          </c:yVal>
        </c:ser>
        <c:ser>
          <c:idx val="1"/>
          <c:order val="1"/>
          <c:tx>
            <c:v>Non-Fields</c:v>
          </c:tx>
          <c:spPr>
            <a:ln w="28575">
              <a:noFill/>
            </a:ln>
          </c:spPr>
          <c:marker>
            <c:symbol val="square"/>
            <c:size val="10"/>
          </c:marker>
          <c:xVal>
            <c:numRef>
              <c:f>TRAINING_DATA!$B$4:$B$49</c:f>
              <c:numCache>
                <c:formatCode>General</c:formatCode>
                <c:ptCount val="46"/>
                <c:pt idx="0">
                  <c:v>0.54200000000000004</c:v>
                </c:pt>
                <c:pt idx="1">
                  <c:v>0.47</c:v>
                </c:pt>
                <c:pt idx="2">
                  <c:v>0.753</c:v>
                </c:pt>
                <c:pt idx="3">
                  <c:v>0.92700000000000005</c:v>
                </c:pt>
                <c:pt idx="4">
                  <c:v>0.48799999999999999</c:v>
                </c:pt>
                <c:pt idx="5">
                  <c:v>0.432</c:v>
                </c:pt>
                <c:pt idx="6">
                  <c:v>0.38500000000000001</c:v>
                </c:pt>
                <c:pt idx="7">
                  <c:v>0.16200000000000001</c:v>
                </c:pt>
                <c:pt idx="8">
                  <c:v>0.23400000000000001</c:v>
                </c:pt>
                <c:pt idx="9">
                  <c:v>0.66800000000000004</c:v>
                </c:pt>
                <c:pt idx="10">
                  <c:v>0.219</c:v>
                </c:pt>
                <c:pt idx="11">
                  <c:v>0.40799999999999997</c:v>
                </c:pt>
                <c:pt idx="12">
                  <c:v>0.55700000000000005</c:v>
                </c:pt>
                <c:pt idx="13">
                  <c:v>0.54</c:v>
                </c:pt>
                <c:pt idx="14">
                  <c:v>0.40799999999999997</c:v>
                </c:pt>
                <c:pt idx="15">
                  <c:v>0.71499999999999997</c:v>
                </c:pt>
                <c:pt idx="16">
                  <c:v>0.96299999999999997</c:v>
                </c:pt>
                <c:pt idx="17">
                  <c:v>0.88600000000000001</c:v>
                </c:pt>
                <c:pt idx="18">
                  <c:v>0.38300000000000001</c:v>
                </c:pt>
                <c:pt idx="19">
                  <c:v>0.56499999999999995</c:v>
                </c:pt>
                <c:pt idx="20">
                  <c:v>0.443</c:v>
                </c:pt>
                <c:pt idx="21">
                  <c:v>0.36499999999999999</c:v>
                </c:pt>
                <c:pt idx="22">
                  <c:v>0.58399999999999996</c:v>
                </c:pt>
              </c:numCache>
            </c:numRef>
          </c:xVal>
          <c:yVal>
            <c:numRef>
              <c:f>TRAINING_DATA!$C$4:$C$47</c:f>
              <c:numCache>
                <c:formatCode>General</c:formatCode>
                <c:ptCount val="44"/>
                <c:pt idx="0">
                  <c:v>0.87</c:v>
                </c:pt>
                <c:pt idx="1">
                  <c:v>0.79400000000000004</c:v>
                </c:pt>
                <c:pt idx="2">
                  <c:v>0.52300000000000002</c:v>
                </c:pt>
                <c:pt idx="3">
                  <c:v>0.96199999999999997</c:v>
                </c:pt>
                <c:pt idx="4">
                  <c:v>0.88100000000000001</c:v>
                </c:pt>
                <c:pt idx="5">
                  <c:v>0.22500000000000001</c:v>
                </c:pt>
                <c:pt idx="6">
                  <c:v>0.3</c:v>
                </c:pt>
                <c:pt idx="7">
                  <c:v>0.76100000000000001</c:v>
                </c:pt>
                <c:pt idx="8">
                  <c:v>0.73299999999999998</c:v>
                </c:pt>
                <c:pt idx="9">
                  <c:v>0.88200000000000001</c:v>
                </c:pt>
                <c:pt idx="10">
                  <c:v>0.73199999999999998</c:v>
                </c:pt>
                <c:pt idx="11">
                  <c:v>0.78400000000000003</c:v>
                </c:pt>
                <c:pt idx="12">
                  <c:v>0.85599999999999998</c:v>
                </c:pt>
                <c:pt idx="13">
                  <c:v>0.70899999999999996</c:v>
                </c:pt>
                <c:pt idx="14">
                  <c:v>0.84499999999999997</c:v>
                </c:pt>
                <c:pt idx="15">
                  <c:v>0.91200000000000003</c:v>
                </c:pt>
                <c:pt idx="16">
                  <c:v>0.80800000000000005</c:v>
                </c:pt>
                <c:pt idx="17">
                  <c:v>0.97099999999999997</c:v>
                </c:pt>
                <c:pt idx="18">
                  <c:v>0.76900000000000002</c:v>
                </c:pt>
                <c:pt idx="19">
                  <c:v>0.64500000000000002</c:v>
                </c:pt>
                <c:pt idx="20">
                  <c:v>0.59199999999999997</c:v>
                </c:pt>
                <c:pt idx="21">
                  <c:v>0.73399999999999999</c:v>
                </c:pt>
                <c:pt idx="22">
                  <c:v>0.44900000000000001</c:v>
                </c:pt>
              </c:numCache>
            </c:numRef>
          </c:yVal>
        </c:ser>
        <c:axId val="59470208"/>
        <c:axId val="59472512"/>
      </c:scatterChart>
      <c:valAx>
        <c:axId val="59470208"/>
        <c:scaling>
          <c:orientation val="minMax"/>
          <c:max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/>
                  <a:t>MinorAxis/MajorAxis</a:t>
                </a:r>
                <a:r>
                  <a:rPr lang="en-US" sz="1800" baseline="0"/>
                  <a:t> Ratio</a:t>
                </a:r>
                <a:endParaRPr lang="en-US" sz="1800"/>
              </a:p>
            </c:rich>
          </c:tx>
          <c:layout/>
        </c:title>
        <c:numFmt formatCode="General" sourceLinked="1"/>
        <c:tickLblPos val="nextTo"/>
        <c:crossAx val="59472512"/>
        <c:crosses val="autoZero"/>
        <c:crossBetween val="midCat"/>
        <c:majorUnit val="0.1"/>
      </c:valAx>
      <c:valAx>
        <c:axId val="59472512"/>
        <c:scaling>
          <c:orientation val="minMax"/>
          <c:max val="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Filled</a:t>
                </a:r>
                <a:r>
                  <a:rPr lang="en-US" sz="1800" baseline="0"/>
                  <a:t> Area Ratio</a:t>
                </a:r>
                <a:endParaRPr lang="en-US" sz="1800"/>
              </a:p>
            </c:rich>
          </c:tx>
          <c:layout/>
        </c:title>
        <c:numFmt formatCode="General" sourceLinked="1"/>
        <c:tickLblPos val="nextTo"/>
        <c:crossAx val="59470208"/>
        <c:crosses val="autoZero"/>
        <c:crossBetween val="midCat"/>
        <c:majorUnit val="0.1"/>
      </c:valAx>
    </c:plotArea>
    <c:legend>
      <c:legendPos val="r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Fields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ALL_DATA!$B$50:$B$85</c:f>
              <c:numCache>
                <c:formatCode>General</c:formatCode>
                <c:ptCount val="36"/>
                <c:pt idx="0">
                  <c:v>0.86699999999999999</c:v>
                </c:pt>
                <c:pt idx="1">
                  <c:v>0.52800000000000002</c:v>
                </c:pt>
                <c:pt idx="2">
                  <c:v>0.7</c:v>
                </c:pt>
                <c:pt idx="3">
                  <c:v>0.58499999999999996</c:v>
                </c:pt>
                <c:pt idx="4">
                  <c:v>0.43</c:v>
                </c:pt>
                <c:pt idx="5">
                  <c:v>0.58699999999999997</c:v>
                </c:pt>
                <c:pt idx="6">
                  <c:v>0.69</c:v>
                </c:pt>
                <c:pt idx="7">
                  <c:v>0.52</c:v>
                </c:pt>
                <c:pt idx="8">
                  <c:v>0.66900000000000004</c:v>
                </c:pt>
                <c:pt idx="9">
                  <c:v>0.70399999999999996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0.58299999999999996</c:v>
                </c:pt>
                <c:pt idx="15">
                  <c:v>0.57899999999999996</c:v>
                </c:pt>
                <c:pt idx="16">
                  <c:v>0.61599999999999999</c:v>
                </c:pt>
                <c:pt idx="17">
                  <c:v>0.65</c:v>
                </c:pt>
                <c:pt idx="18">
                  <c:v>0.76800000000000002</c:v>
                </c:pt>
                <c:pt idx="19">
                  <c:v>0.64200000000000002</c:v>
                </c:pt>
                <c:pt idx="20">
                  <c:v>0</c:v>
                </c:pt>
                <c:pt idx="21">
                  <c:v>0.58599999999999997</c:v>
                </c:pt>
                <c:pt idx="22">
                  <c:v>0.55700000000000005</c:v>
                </c:pt>
                <c:pt idx="23">
                  <c:v>0.40600000000000003</c:v>
                </c:pt>
                <c:pt idx="24">
                  <c:v>0.68799999999999994</c:v>
                </c:pt>
                <c:pt idx="25">
                  <c:v>0</c:v>
                </c:pt>
                <c:pt idx="26">
                  <c:v>0.75600000000000001</c:v>
                </c:pt>
                <c:pt idx="27">
                  <c:v>0.35499999999999998</c:v>
                </c:pt>
                <c:pt idx="28">
                  <c:v>0.41699999999999998</c:v>
                </c:pt>
                <c:pt idx="29">
                  <c:v>0.57099999999999995</c:v>
                </c:pt>
                <c:pt idx="30">
                  <c:v>0.753</c:v>
                </c:pt>
                <c:pt idx="31">
                  <c:v>0</c:v>
                </c:pt>
                <c:pt idx="32">
                  <c:v>0.66400000000000003</c:v>
                </c:pt>
                <c:pt idx="33">
                  <c:v>0.59599999999999997</c:v>
                </c:pt>
                <c:pt idx="34">
                  <c:v>0.63</c:v>
                </c:pt>
                <c:pt idx="35">
                  <c:v>0.45700000000000002</c:v>
                </c:pt>
              </c:numCache>
            </c:numRef>
          </c:xVal>
          <c:yVal>
            <c:numRef>
              <c:f>ALL_DATA!$C$50:$C$85</c:f>
              <c:numCache>
                <c:formatCode>General</c:formatCode>
                <c:ptCount val="36"/>
                <c:pt idx="0">
                  <c:v>0.92500000000000004</c:v>
                </c:pt>
                <c:pt idx="1">
                  <c:v>0.878</c:v>
                </c:pt>
                <c:pt idx="2">
                  <c:v>0.89900000000000002</c:v>
                </c:pt>
                <c:pt idx="3">
                  <c:v>0.95399999999999996</c:v>
                </c:pt>
                <c:pt idx="4">
                  <c:v>0.94099999999999995</c:v>
                </c:pt>
                <c:pt idx="5">
                  <c:v>0.95499999999999996</c:v>
                </c:pt>
                <c:pt idx="6">
                  <c:v>0.85099999999999998</c:v>
                </c:pt>
                <c:pt idx="7">
                  <c:v>0.96899999999999997</c:v>
                </c:pt>
                <c:pt idx="8">
                  <c:v>0.93100000000000005</c:v>
                </c:pt>
                <c:pt idx="9">
                  <c:v>0.96299999999999997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0.96899999999999997</c:v>
                </c:pt>
                <c:pt idx="15">
                  <c:v>0.97099999999999997</c:v>
                </c:pt>
                <c:pt idx="16">
                  <c:v>0.97799999999999998</c:v>
                </c:pt>
                <c:pt idx="17">
                  <c:v>0.98899999999999999</c:v>
                </c:pt>
                <c:pt idx="18">
                  <c:v>0.94</c:v>
                </c:pt>
                <c:pt idx="19">
                  <c:v>0.99199999999999999</c:v>
                </c:pt>
                <c:pt idx="20">
                  <c:v>0</c:v>
                </c:pt>
                <c:pt idx="21">
                  <c:v>0.95299999999999996</c:v>
                </c:pt>
                <c:pt idx="22">
                  <c:v>0.88400000000000001</c:v>
                </c:pt>
                <c:pt idx="23">
                  <c:v>0.92400000000000004</c:v>
                </c:pt>
                <c:pt idx="24">
                  <c:v>0.93400000000000005</c:v>
                </c:pt>
                <c:pt idx="25">
                  <c:v>0</c:v>
                </c:pt>
                <c:pt idx="26">
                  <c:v>0.95199999999999996</c:v>
                </c:pt>
                <c:pt idx="27">
                  <c:v>0.92</c:v>
                </c:pt>
                <c:pt idx="28">
                  <c:v>0.96499999999999997</c:v>
                </c:pt>
                <c:pt idx="29">
                  <c:v>0.92300000000000004</c:v>
                </c:pt>
                <c:pt idx="30">
                  <c:v>0.95299999999999996</c:v>
                </c:pt>
                <c:pt idx="31">
                  <c:v>0</c:v>
                </c:pt>
                <c:pt idx="32">
                  <c:v>0.95899999999999996</c:v>
                </c:pt>
                <c:pt idx="33">
                  <c:v>0.97199999999999998</c:v>
                </c:pt>
                <c:pt idx="34">
                  <c:v>0.95799999999999996</c:v>
                </c:pt>
                <c:pt idx="35">
                  <c:v>0.88400000000000001</c:v>
                </c:pt>
              </c:numCache>
            </c:numRef>
          </c:yVal>
        </c:ser>
        <c:ser>
          <c:idx val="1"/>
          <c:order val="1"/>
          <c:tx>
            <c:v>Non-Fields</c:v>
          </c:tx>
          <c:spPr>
            <a:ln w="28575">
              <a:noFill/>
            </a:ln>
          </c:spPr>
          <c:marker>
            <c:symbol val="square"/>
            <c:size val="9"/>
          </c:marker>
          <c:xVal>
            <c:numRef>
              <c:f>ALL_DATA!$B$4:$B$49</c:f>
              <c:numCache>
                <c:formatCode>General</c:formatCode>
                <c:ptCount val="46"/>
                <c:pt idx="0">
                  <c:v>0.54200000000000004</c:v>
                </c:pt>
                <c:pt idx="1">
                  <c:v>0.47</c:v>
                </c:pt>
                <c:pt idx="2">
                  <c:v>0.753</c:v>
                </c:pt>
                <c:pt idx="3">
                  <c:v>0.92700000000000005</c:v>
                </c:pt>
                <c:pt idx="4">
                  <c:v>0.48799999999999999</c:v>
                </c:pt>
                <c:pt idx="5">
                  <c:v>0.432</c:v>
                </c:pt>
                <c:pt idx="6">
                  <c:v>0.38500000000000001</c:v>
                </c:pt>
                <c:pt idx="7">
                  <c:v>0.16200000000000001</c:v>
                </c:pt>
                <c:pt idx="8">
                  <c:v>0.23400000000000001</c:v>
                </c:pt>
                <c:pt idx="9">
                  <c:v>0.66800000000000004</c:v>
                </c:pt>
                <c:pt idx="10">
                  <c:v>0.219</c:v>
                </c:pt>
                <c:pt idx="11">
                  <c:v>0.40799999999999997</c:v>
                </c:pt>
                <c:pt idx="12">
                  <c:v>0.55700000000000005</c:v>
                </c:pt>
                <c:pt idx="13">
                  <c:v>0.54</c:v>
                </c:pt>
                <c:pt idx="14">
                  <c:v>0.40799999999999997</c:v>
                </c:pt>
                <c:pt idx="15">
                  <c:v>0.71499999999999997</c:v>
                </c:pt>
                <c:pt idx="16">
                  <c:v>0.96299999999999997</c:v>
                </c:pt>
                <c:pt idx="17">
                  <c:v>0.88600000000000001</c:v>
                </c:pt>
                <c:pt idx="18">
                  <c:v>0.38300000000000001</c:v>
                </c:pt>
                <c:pt idx="19">
                  <c:v>0.56499999999999995</c:v>
                </c:pt>
                <c:pt idx="20">
                  <c:v>0.443</c:v>
                </c:pt>
                <c:pt idx="21">
                  <c:v>0.36499999999999999</c:v>
                </c:pt>
                <c:pt idx="22">
                  <c:v>0.58399999999999996</c:v>
                </c:pt>
                <c:pt idx="23">
                  <c:v>0.111</c:v>
                </c:pt>
                <c:pt idx="24">
                  <c:v>0.158</c:v>
                </c:pt>
                <c:pt idx="25">
                  <c:v>0.83699999999999997</c:v>
                </c:pt>
                <c:pt idx="26">
                  <c:v>0.66</c:v>
                </c:pt>
                <c:pt idx="27">
                  <c:v>0.373</c:v>
                </c:pt>
                <c:pt idx="28">
                  <c:v>0.23200000000000001</c:v>
                </c:pt>
                <c:pt idx="29">
                  <c:v>0.66100000000000003</c:v>
                </c:pt>
                <c:pt idx="30">
                  <c:v>0.88400000000000001</c:v>
                </c:pt>
                <c:pt idx="31">
                  <c:v>0.38900000000000001</c:v>
                </c:pt>
                <c:pt idx="32">
                  <c:v>0.79200000000000004</c:v>
                </c:pt>
                <c:pt idx="33">
                  <c:v>0.41299999999999998</c:v>
                </c:pt>
                <c:pt idx="34">
                  <c:v>0.53700000000000003</c:v>
                </c:pt>
                <c:pt idx="35">
                  <c:v>0.64200000000000002</c:v>
                </c:pt>
                <c:pt idx="36">
                  <c:v>0.32500000000000001</c:v>
                </c:pt>
                <c:pt idx="37">
                  <c:v>0.69299999999999995</c:v>
                </c:pt>
                <c:pt idx="38">
                  <c:v>0.627</c:v>
                </c:pt>
                <c:pt idx="39">
                  <c:v>0.48199999999999998</c:v>
                </c:pt>
                <c:pt idx="40">
                  <c:v>0.373</c:v>
                </c:pt>
                <c:pt idx="41">
                  <c:v>9.7000000000000003E-2</c:v>
                </c:pt>
                <c:pt idx="42">
                  <c:v>0.35299999999999998</c:v>
                </c:pt>
                <c:pt idx="43">
                  <c:v>0.27200000000000002</c:v>
                </c:pt>
                <c:pt idx="44">
                  <c:v>0.53900000000000003</c:v>
                </c:pt>
                <c:pt idx="45">
                  <c:v>0.58399999999999996</c:v>
                </c:pt>
              </c:numCache>
            </c:numRef>
          </c:xVal>
          <c:yVal>
            <c:numRef>
              <c:f>ALL_DATA!$C$4:$C$47</c:f>
              <c:numCache>
                <c:formatCode>General</c:formatCode>
                <c:ptCount val="44"/>
                <c:pt idx="0">
                  <c:v>0.87</c:v>
                </c:pt>
                <c:pt idx="1">
                  <c:v>0.79400000000000004</c:v>
                </c:pt>
                <c:pt idx="2">
                  <c:v>0.52300000000000002</c:v>
                </c:pt>
                <c:pt idx="3">
                  <c:v>0.96199999999999997</c:v>
                </c:pt>
                <c:pt idx="4">
                  <c:v>0.88100000000000001</c:v>
                </c:pt>
                <c:pt idx="5">
                  <c:v>0.22500000000000001</c:v>
                </c:pt>
                <c:pt idx="6">
                  <c:v>0.3</c:v>
                </c:pt>
                <c:pt idx="7">
                  <c:v>0.76100000000000001</c:v>
                </c:pt>
                <c:pt idx="8">
                  <c:v>0.73299999999999998</c:v>
                </c:pt>
                <c:pt idx="9">
                  <c:v>0.88200000000000001</c:v>
                </c:pt>
                <c:pt idx="10">
                  <c:v>0.73199999999999998</c:v>
                </c:pt>
                <c:pt idx="11">
                  <c:v>0.78400000000000003</c:v>
                </c:pt>
                <c:pt idx="12">
                  <c:v>0.85599999999999998</c:v>
                </c:pt>
                <c:pt idx="13">
                  <c:v>0.70899999999999996</c:v>
                </c:pt>
                <c:pt idx="14">
                  <c:v>0.84499999999999997</c:v>
                </c:pt>
                <c:pt idx="15">
                  <c:v>0.91200000000000003</c:v>
                </c:pt>
                <c:pt idx="16">
                  <c:v>0.80800000000000005</c:v>
                </c:pt>
                <c:pt idx="17">
                  <c:v>0.97099999999999997</c:v>
                </c:pt>
                <c:pt idx="18">
                  <c:v>0.76900000000000002</c:v>
                </c:pt>
                <c:pt idx="19">
                  <c:v>0.64500000000000002</c:v>
                </c:pt>
                <c:pt idx="20">
                  <c:v>0.59199999999999997</c:v>
                </c:pt>
                <c:pt idx="21">
                  <c:v>0.73399999999999999</c:v>
                </c:pt>
                <c:pt idx="22">
                  <c:v>0.44900000000000001</c:v>
                </c:pt>
                <c:pt idx="23">
                  <c:v>0.625</c:v>
                </c:pt>
                <c:pt idx="24">
                  <c:v>0.91300000000000003</c:v>
                </c:pt>
                <c:pt idx="25">
                  <c:v>0.81599999999999995</c:v>
                </c:pt>
                <c:pt idx="26">
                  <c:v>0.93600000000000005</c:v>
                </c:pt>
                <c:pt idx="27">
                  <c:v>0.76300000000000001</c:v>
                </c:pt>
                <c:pt idx="28">
                  <c:v>0.60199999999999998</c:v>
                </c:pt>
                <c:pt idx="29">
                  <c:v>0.54700000000000004</c:v>
                </c:pt>
                <c:pt idx="30">
                  <c:v>0.66400000000000003</c:v>
                </c:pt>
                <c:pt idx="31">
                  <c:v>0.85199999999999998</c:v>
                </c:pt>
                <c:pt idx="32">
                  <c:v>0.84199999999999997</c:v>
                </c:pt>
                <c:pt idx="33">
                  <c:v>0.84299999999999997</c:v>
                </c:pt>
                <c:pt idx="34">
                  <c:v>0.77100000000000002</c:v>
                </c:pt>
                <c:pt idx="35">
                  <c:v>0.68200000000000005</c:v>
                </c:pt>
                <c:pt idx="36">
                  <c:v>0.57299999999999995</c:v>
                </c:pt>
                <c:pt idx="37">
                  <c:v>0.81699999999999995</c:v>
                </c:pt>
                <c:pt idx="38">
                  <c:v>0.42799999999999999</c:v>
                </c:pt>
                <c:pt idx="39">
                  <c:v>0.77900000000000003</c:v>
                </c:pt>
                <c:pt idx="40">
                  <c:v>0.90100000000000002</c:v>
                </c:pt>
                <c:pt idx="41">
                  <c:v>0.41199999999999998</c:v>
                </c:pt>
                <c:pt idx="42">
                  <c:v>0.49099999999999999</c:v>
                </c:pt>
                <c:pt idx="43">
                  <c:v>0.74399999999999999</c:v>
                </c:pt>
              </c:numCache>
            </c:numRef>
          </c:yVal>
        </c:ser>
        <c:ser>
          <c:idx val="2"/>
          <c:order val="2"/>
          <c:tx>
            <c:v>Ideal Fields</c:v>
          </c:tx>
          <c:spPr>
            <a:ln w="28575">
              <a:noFill/>
            </a:ln>
          </c:spPr>
          <c:marker>
            <c:symbol val="triangle"/>
            <c:size val="12"/>
          </c:marker>
          <c:xVal>
            <c:numRef>
              <c:f>ALL_DATA!$B$87:$B$89</c:f>
              <c:numCache>
                <c:formatCode>General</c:formatCode>
                <c:ptCount val="3"/>
                <c:pt idx="0">
                  <c:v>0.44</c:v>
                </c:pt>
                <c:pt idx="1">
                  <c:v>0.53</c:v>
                </c:pt>
                <c:pt idx="2">
                  <c:v>0.69</c:v>
                </c:pt>
              </c:numCache>
            </c:numRef>
          </c:xVal>
          <c:yVal>
            <c:numRef>
              <c:f>ALL_DATA!$C$87:$C$89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yVal>
        </c:ser>
        <c:axId val="61809792"/>
        <c:axId val="61811712"/>
      </c:scatterChart>
      <c:valAx>
        <c:axId val="61809792"/>
        <c:scaling>
          <c:orientation val="minMax"/>
          <c:max val="1"/>
        </c:scaling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MinorAxis/MajorAxis</a:t>
                </a:r>
                <a:r>
                  <a:rPr lang="en-US" sz="1800" baseline="0"/>
                  <a:t> Ratio</a:t>
                </a:r>
                <a:endParaRPr lang="en-US" sz="1800"/>
              </a:p>
            </c:rich>
          </c:tx>
          <c:layout/>
        </c:title>
        <c:numFmt formatCode="General" sourceLinked="1"/>
        <c:tickLblPos val="nextTo"/>
        <c:crossAx val="61811712"/>
        <c:crosses val="autoZero"/>
        <c:crossBetween val="midCat"/>
        <c:majorUnit val="0.1"/>
      </c:valAx>
      <c:valAx>
        <c:axId val="61811712"/>
        <c:scaling>
          <c:orientation val="minMax"/>
          <c:max val="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Filled</a:t>
                </a:r>
                <a:r>
                  <a:rPr lang="en-US" sz="1800" baseline="0"/>
                  <a:t> Area Ratio</a:t>
                </a:r>
                <a:endParaRPr lang="en-US" sz="1800"/>
              </a:p>
            </c:rich>
          </c:tx>
          <c:layout/>
        </c:title>
        <c:numFmt formatCode="General" sourceLinked="1"/>
        <c:tickLblPos val="nextTo"/>
        <c:crossAx val="61809792"/>
        <c:crosses val="autoZero"/>
        <c:crossBetween val="midCat"/>
        <c:majorUnit val="0.1"/>
      </c:valAx>
    </c:plotArea>
    <c:legend>
      <c:legendPos val="r"/>
      <c:layout/>
      <c:txPr>
        <a:bodyPr/>
        <a:lstStyle/>
        <a:p>
          <a:pPr>
            <a:defRPr sz="1800"/>
          </a:pPr>
          <a:endParaRPr lang="en-US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Area Thresh</c:v>
          </c:tx>
          <c:xVal>
            <c:numRef>
              <c:f>ROC_GRAPH_ALL!$C$3:$C$16</c:f>
              <c:numCache>
                <c:formatCode>General</c:formatCode>
                <c:ptCount val="14"/>
                <c:pt idx="0">
                  <c:v>0.61</c:v>
                </c:pt>
                <c:pt idx="1">
                  <c:v>0.37</c:v>
                </c:pt>
                <c:pt idx="2">
                  <c:v>0.3</c:v>
                </c:pt>
                <c:pt idx="3">
                  <c:v>0.26</c:v>
                </c:pt>
                <c:pt idx="4">
                  <c:v>0.22</c:v>
                </c:pt>
                <c:pt idx="5">
                  <c:v>0.22</c:v>
                </c:pt>
                <c:pt idx="6">
                  <c:v>0.13</c:v>
                </c:pt>
                <c:pt idx="7">
                  <c:v>0.11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xVal>
          <c:yVal>
            <c:numRef>
              <c:f>ROC_GRAPH_ALL!$B$3:$B$16</c:f>
              <c:numCache>
                <c:formatCode>General</c:formatCode>
                <c:ptCount val="14"/>
                <c:pt idx="0">
                  <c:v>0.78</c:v>
                </c:pt>
                <c:pt idx="1">
                  <c:v>0.78</c:v>
                </c:pt>
                <c:pt idx="2">
                  <c:v>0.78</c:v>
                </c:pt>
                <c:pt idx="3">
                  <c:v>0.78</c:v>
                </c:pt>
                <c:pt idx="4">
                  <c:v>0.78</c:v>
                </c:pt>
                <c:pt idx="5">
                  <c:v>0.78</c:v>
                </c:pt>
                <c:pt idx="6">
                  <c:v>0.75</c:v>
                </c:pt>
                <c:pt idx="7">
                  <c:v>0.72</c:v>
                </c:pt>
                <c:pt idx="8">
                  <c:v>0.64</c:v>
                </c:pt>
                <c:pt idx="9">
                  <c:v>0.64</c:v>
                </c:pt>
                <c:pt idx="10">
                  <c:v>0.5</c:v>
                </c:pt>
                <c:pt idx="11">
                  <c:v>0.25</c:v>
                </c:pt>
                <c:pt idx="12">
                  <c:v>0.06</c:v>
                </c:pt>
                <c:pt idx="13">
                  <c:v>0</c:v>
                </c:pt>
              </c:numCache>
            </c:numRef>
          </c:yVal>
        </c:ser>
        <c:axId val="59884288"/>
        <c:axId val="59885824"/>
      </c:scatterChart>
      <c:valAx>
        <c:axId val="59884288"/>
        <c:scaling>
          <c:orientation val="minMax"/>
          <c:max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FP Rate</a:t>
                </a:r>
              </a:p>
            </c:rich>
          </c:tx>
          <c:layout/>
        </c:title>
        <c:numFmt formatCode="General" sourceLinked="1"/>
        <c:tickLblPos val="nextTo"/>
        <c:crossAx val="59885824"/>
        <c:crosses val="autoZero"/>
        <c:crossBetween val="midCat"/>
        <c:majorUnit val="0.1"/>
      </c:valAx>
      <c:valAx>
        <c:axId val="59885824"/>
        <c:scaling>
          <c:orientation val="minMax"/>
          <c:max val="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TP Rate</a:t>
                </a:r>
              </a:p>
            </c:rich>
          </c:tx>
          <c:layout/>
        </c:title>
        <c:numFmt formatCode="General" sourceLinked="1"/>
        <c:tickLblPos val="nextTo"/>
        <c:crossAx val="59884288"/>
        <c:crosses val="autoZero"/>
        <c:crossBetween val="midCat"/>
        <c:majorUnit val="0.1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Area Thresh</c:v>
          </c:tx>
          <c:xVal>
            <c:numRef>
              <c:f>Old_ROC_ALL_GRAPH_1!$C$3:$C$15</c:f>
              <c:numCache>
                <c:formatCode>General</c:formatCode>
                <c:ptCount val="13"/>
                <c:pt idx="0">
                  <c:v>0.3</c:v>
                </c:pt>
                <c:pt idx="1">
                  <c:v>0.24</c:v>
                </c:pt>
                <c:pt idx="2">
                  <c:v>0.2</c:v>
                </c:pt>
                <c:pt idx="3">
                  <c:v>0.17</c:v>
                </c:pt>
                <c:pt idx="4">
                  <c:v>0.17</c:v>
                </c:pt>
                <c:pt idx="5">
                  <c:v>0.11</c:v>
                </c:pt>
                <c:pt idx="6">
                  <c:v>0.09</c:v>
                </c:pt>
                <c:pt idx="7">
                  <c:v>0.04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Old_ROC_ALL_GRAPH_1!$B$3:$B$15</c:f>
              <c:numCache>
                <c:formatCode>General</c:formatCode>
                <c:ptCount val="13"/>
                <c:pt idx="0">
                  <c:v>0.67</c:v>
                </c:pt>
                <c:pt idx="1">
                  <c:v>0.67</c:v>
                </c:pt>
                <c:pt idx="2">
                  <c:v>0.67</c:v>
                </c:pt>
                <c:pt idx="3">
                  <c:v>0.67</c:v>
                </c:pt>
                <c:pt idx="4">
                  <c:v>0.67</c:v>
                </c:pt>
                <c:pt idx="5">
                  <c:v>0.64</c:v>
                </c:pt>
                <c:pt idx="6">
                  <c:v>0.61</c:v>
                </c:pt>
                <c:pt idx="7">
                  <c:v>0.53</c:v>
                </c:pt>
                <c:pt idx="8">
                  <c:v>0.53</c:v>
                </c:pt>
                <c:pt idx="9">
                  <c:v>0.42</c:v>
                </c:pt>
                <c:pt idx="10">
                  <c:v>0.25</c:v>
                </c:pt>
                <c:pt idx="11">
                  <c:v>0.06</c:v>
                </c:pt>
                <c:pt idx="12">
                  <c:v>0</c:v>
                </c:pt>
              </c:numCache>
            </c:numRef>
          </c:yVal>
        </c:ser>
        <c:axId val="62147584"/>
        <c:axId val="62157568"/>
      </c:scatterChart>
      <c:valAx>
        <c:axId val="62147584"/>
        <c:scaling>
          <c:orientation val="minMax"/>
          <c:max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FP Rate</a:t>
                </a:r>
              </a:p>
            </c:rich>
          </c:tx>
          <c:layout/>
        </c:title>
        <c:numFmt formatCode="General" sourceLinked="1"/>
        <c:tickLblPos val="nextTo"/>
        <c:crossAx val="62157568"/>
        <c:crosses val="autoZero"/>
        <c:crossBetween val="midCat"/>
        <c:majorUnit val="0.1"/>
      </c:valAx>
      <c:valAx>
        <c:axId val="62157568"/>
        <c:scaling>
          <c:orientation val="minMax"/>
          <c:max val="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TP Rate</a:t>
                </a:r>
              </a:p>
            </c:rich>
          </c:tx>
          <c:layout/>
        </c:title>
        <c:numFmt formatCode="General" sourceLinked="1"/>
        <c:tickLblPos val="nextTo"/>
        <c:crossAx val="62147584"/>
        <c:crosses val="autoZero"/>
        <c:crossBetween val="midCat"/>
        <c:majorUnit val="0.1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ROC Graph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Old_From_ML!$D$17</c:f>
              <c:numCache>
                <c:formatCode>0.00</c:formatCode>
                <c:ptCount val="1"/>
                <c:pt idx="0">
                  <c:v>0.14000000000000001</c:v>
                </c:pt>
              </c:numCache>
            </c:numRef>
          </c:xVal>
          <c:yVal>
            <c:numRef>
              <c:f>Old_From_ML!$C$17</c:f>
              <c:numCache>
                <c:formatCode>0.00</c:formatCode>
                <c:ptCount val="1"/>
                <c:pt idx="0">
                  <c:v>0.69444444444444442</c:v>
                </c:pt>
              </c:numCache>
            </c:numRef>
          </c:yVal>
        </c:ser>
        <c:ser>
          <c:idx val="1"/>
          <c:order val="1"/>
          <c:tx>
            <c:strRef>
              <c:f>Old_From_ML!$C$18:$C$19</c:f>
              <c:strCache>
                <c:ptCount val="1"/>
                <c:pt idx="0">
                  <c:v>0 1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trendline>
            <c:trendlineType val="linear"/>
            <c:intercept val="0"/>
          </c:trendline>
          <c:xVal>
            <c:numRef>
              <c:f>Old_From_ML!$D$18:$D$19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Old_From_ML!$C$18:$C$19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</c:ser>
        <c:axId val="87466752"/>
        <c:axId val="87468672"/>
      </c:scatterChart>
      <c:valAx>
        <c:axId val="87466752"/>
        <c:scaling>
          <c:orientation val="minMax"/>
          <c:max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FP Rate</a:t>
                </a:r>
              </a:p>
            </c:rich>
          </c:tx>
          <c:layout/>
        </c:title>
        <c:numFmt formatCode="0.00" sourceLinked="1"/>
        <c:tickLblPos val="nextTo"/>
        <c:crossAx val="87468672"/>
        <c:crosses val="autoZero"/>
        <c:crossBetween val="midCat"/>
        <c:majorUnit val="0.1"/>
      </c:valAx>
      <c:valAx>
        <c:axId val="87468672"/>
        <c:scaling>
          <c:orientation val="minMax"/>
          <c:max val="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TP Rate</a:t>
                </a:r>
              </a:p>
            </c:rich>
          </c:tx>
          <c:layout/>
        </c:title>
        <c:numFmt formatCode="0.00" sourceLinked="1"/>
        <c:tickLblPos val="nextTo"/>
        <c:crossAx val="87466752"/>
        <c:crosses val="autoZero"/>
        <c:crossBetween val="midCat"/>
        <c:majorUnit val="0.1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244848</xdr:colOff>
      <xdr:row>2</xdr:row>
      <xdr:rowOff>6723</xdr:rowOff>
    </xdr:from>
    <xdr:to>
      <xdr:col>19</xdr:col>
      <xdr:colOff>263898</xdr:colOff>
      <xdr:row>31</xdr:row>
      <xdr:rowOff>6723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200026</xdr:colOff>
      <xdr:row>2</xdr:row>
      <xdr:rowOff>85165</xdr:rowOff>
    </xdr:from>
    <xdr:to>
      <xdr:col>18</xdr:col>
      <xdr:colOff>319929</xdr:colOff>
      <xdr:row>31</xdr:row>
      <xdr:rowOff>85165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114300</xdr:rowOff>
    </xdr:from>
    <xdr:to>
      <xdr:col>3</xdr:col>
      <xdr:colOff>495300</xdr:colOff>
      <xdr:row>2</xdr:row>
      <xdr:rowOff>66675</xdr:rowOff>
    </xdr:to>
    <xdr:sp macro="" textlink="">
      <xdr:nvSpPr>
        <xdr:cNvPr id="2" name="Right Arrow 1"/>
        <xdr:cNvSpPr/>
      </xdr:nvSpPr>
      <xdr:spPr>
        <a:xfrm>
          <a:off x="1524000" y="114300"/>
          <a:ext cx="1409700" cy="3524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/>
            <a:t>To Get These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</xdr:row>
      <xdr:rowOff>0</xdr:rowOff>
    </xdr:from>
    <xdr:to>
      <xdr:col>20</xdr:col>
      <xdr:colOff>104774</xdr:colOff>
      <xdr:row>33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0</xdr:row>
      <xdr:rowOff>57150</xdr:rowOff>
    </xdr:from>
    <xdr:to>
      <xdr:col>10</xdr:col>
      <xdr:colOff>457200</xdr:colOff>
      <xdr:row>16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6800850" y="2981325"/>
    <xdr:ext cx="8672359" cy="6298790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10</xdr:col>
      <xdr:colOff>171451</xdr:colOff>
      <xdr:row>18</xdr:row>
      <xdr:rowOff>95254</xdr:rowOff>
    </xdr:from>
    <xdr:to>
      <xdr:col>22</xdr:col>
      <xdr:colOff>523875</xdr:colOff>
      <xdr:row>45</xdr:row>
      <xdr:rowOff>2</xdr:rowOff>
    </xdr:to>
    <xdr:sp macro="" textlink="">
      <xdr:nvSpPr>
        <xdr:cNvPr id="6" name="Right Triangle 5"/>
        <xdr:cNvSpPr/>
      </xdr:nvSpPr>
      <xdr:spPr>
        <a:xfrm rot="5400000">
          <a:off x="8834439" y="2214566"/>
          <a:ext cx="5048248" cy="7667624"/>
        </a:xfrm>
        <a:prstGeom prst="rtTriangle">
          <a:avLst/>
        </a:prstGeom>
        <a:solidFill>
          <a:srgbClr val="00B050">
            <a:alpha val="1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10</xdr:col>
      <xdr:colOff>238128</xdr:colOff>
      <xdr:row>18</xdr:row>
      <xdr:rowOff>85724</xdr:rowOff>
    </xdr:from>
    <xdr:to>
      <xdr:col>22</xdr:col>
      <xdr:colOff>552454</xdr:colOff>
      <xdr:row>45</xdr:row>
      <xdr:rowOff>9520</xdr:rowOff>
    </xdr:to>
    <xdr:sp macro="" textlink="">
      <xdr:nvSpPr>
        <xdr:cNvPr id="5" name="Right Triangle 4"/>
        <xdr:cNvSpPr/>
      </xdr:nvSpPr>
      <xdr:spPr>
        <a:xfrm rot="16200000">
          <a:off x="8872543" y="2233609"/>
          <a:ext cx="5067296" cy="7629526"/>
        </a:xfrm>
        <a:prstGeom prst="rtTriangle">
          <a:avLst/>
        </a:prstGeom>
        <a:solidFill>
          <a:srgbClr val="FF0000">
            <a:alpha val="1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3" name="Table3" displayName="Table3" ref="A10:J92" totalsRowShown="0" headerRowDxfId="0" dataDxfId="1" headerRowBorderDxfId="13" tableBorderDxfId="14" totalsRowBorderDxfId="12">
  <autoFilter ref="A10:J92"/>
  <tableColumns count="10">
    <tableColumn id="1" name="Image #" dataDxfId="11"/>
    <tableColumn id="2" name="Ratio" dataDxfId="10"/>
    <tableColumn id="3" name="% Filled" dataDxfId="9"/>
    <tableColumn id="4" name="Is Field?" dataDxfId="8"/>
    <tableColumn id="5" name="Is Field (bin)?" dataDxfId="7">
      <calculatedColumnFormula>IF(D11 = "yes",1,0)</calculatedColumnFormula>
    </tableColumn>
    <tableColumn id="6" name="Guessed Field" dataDxfId="6">
      <calculatedColumnFormula>IF(AND(AND(B11&gt;=$B$3,B11&lt;=$B$4),C11&gt;=$B$5),1,0)</calculatedColumnFormula>
    </tableColumn>
    <tableColumn id="7" name="Guessed Field Right" dataDxfId="5">
      <calculatedColumnFormula>IF(AND(E11=1,F11=1),1,0)</calculatedColumnFormula>
    </tableColumn>
    <tableColumn id="8" name="Guessed Field Wrong" dataDxfId="4">
      <calculatedColumnFormula>IF(AND(F11=1,E11=0),1,0)</calculatedColumnFormula>
    </tableColumn>
    <tableColumn id="9" name="Missed Fields" dataDxfId="3">
      <calculatedColumnFormula>IF(AND(E11=1,F11=0),1,0)</calculatedColumnFormula>
    </tableColumn>
    <tableColumn id="10" name="Guessed Non-Field Right" dataDxfId="2">
      <calculatedColumnFormula>IF(AND(E11=0,F11=0),1,0)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85"/>
  <sheetViews>
    <sheetView zoomScale="85" zoomScaleNormal="85" workbookViewId="0">
      <selection activeCell="I37" sqref="I37"/>
    </sheetView>
  </sheetViews>
  <sheetFormatPr defaultRowHeight="15"/>
  <cols>
    <col min="5" max="5" width="14.140625" bestFit="1" customWidth="1"/>
  </cols>
  <sheetData>
    <row r="3" spans="1:5">
      <c r="A3" s="20" t="s">
        <v>14</v>
      </c>
      <c r="B3" s="20" t="s">
        <v>17</v>
      </c>
      <c r="C3" s="20" t="s">
        <v>15</v>
      </c>
      <c r="D3" s="20" t="s">
        <v>16</v>
      </c>
      <c r="E3" s="20" t="s">
        <v>23</v>
      </c>
    </row>
    <row r="4" spans="1:5">
      <c r="A4" s="4">
        <v>1</v>
      </c>
      <c r="B4" s="4">
        <v>0.54200000000000004</v>
      </c>
      <c r="C4" s="4">
        <v>0.87</v>
      </c>
      <c r="D4" s="4" t="s">
        <v>19</v>
      </c>
      <c r="E4" s="4">
        <f t="shared" ref="E4:E26" si="0">IF(D4 = "yes",1,0)</f>
        <v>0</v>
      </c>
    </row>
    <row r="5" spans="1:5">
      <c r="A5" s="4">
        <v>1</v>
      </c>
      <c r="B5" s="4">
        <v>0.47</v>
      </c>
      <c r="C5" s="4">
        <v>0.79400000000000004</v>
      </c>
      <c r="D5" s="4" t="s">
        <v>19</v>
      </c>
      <c r="E5" s="4">
        <f t="shared" si="0"/>
        <v>0</v>
      </c>
    </row>
    <row r="6" spans="1:5">
      <c r="A6" s="4">
        <v>1</v>
      </c>
      <c r="B6" s="4">
        <v>0.753</v>
      </c>
      <c r="C6" s="4">
        <v>0.52300000000000002</v>
      </c>
      <c r="D6" s="4" t="s">
        <v>19</v>
      </c>
      <c r="E6" s="4">
        <f t="shared" si="0"/>
        <v>0</v>
      </c>
    </row>
    <row r="7" spans="1:5">
      <c r="A7" s="4">
        <v>1</v>
      </c>
      <c r="B7" s="4">
        <v>0.92700000000000005</v>
      </c>
      <c r="C7" s="4">
        <v>0.96199999999999997</v>
      </c>
      <c r="D7" s="4" t="s">
        <v>19</v>
      </c>
      <c r="E7" s="4">
        <f t="shared" si="0"/>
        <v>0</v>
      </c>
    </row>
    <row r="8" spans="1:5">
      <c r="A8" s="4">
        <v>1</v>
      </c>
      <c r="B8" s="4">
        <v>0.48799999999999999</v>
      </c>
      <c r="C8" s="4">
        <v>0.88100000000000001</v>
      </c>
      <c r="D8" s="4" t="s">
        <v>19</v>
      </c>
      <c r="E8" s="4">
        <f t="shared" si="0"/>
        <v>0</v>
      </c>
    </row>
    <row r="9" spans="1:5">
      <c r="A9" s="14">
        <v>2</v>
      </c>
      <c r="B9" s="14">
        <v>0.432</v>
      </c>
      <c r="C9" s="14">
        <v>0.22500000000000001</v>
      </c>
      <c r="D9" s="14" t="s">
        <v>19</v>
      </c>
      <c r="E9" s="4">
        <f t="shared" si="0"/>
        <v>0</v>
      </c>
    </row>
    <row r="10" spans="1:5">
      <c r="A10" s="14">
        <v>2</v>
      </c>
      <c r="B10" s="14">
        <v>0.38500000000000001</v>
      </c>
      <c r="C10" s="14">
        <v>0.3</v>
      </c>
      <c r="D10" s="14" t="s">
        <v>19</v>
      </c>
      <c r="E10" s="4">
        <f t="shared" si="0"/>
        <v>0</v>
      </c>
    </row>
    <row r="11" spans="1:5">
      <c r="A11" s="14">
        <v>2</v>
      </c>
      <c r="B11" s="14">
        <v>0.16200000000000001</v>
      </c>
      <c r="C11" s="14">
        <v>0.76100000000000001</v>
      </c>
      <c r="D11" s="14" t="s">
        <v>19</v>
      </c>
      <c r="E11" s="4">
        <f t="shared" si="0"/>
        <v>0</v>
      </c>
    </row>
    <row r="12" spans="1:5">
      <c r="A12" s="4">
        <v>3</v>
      </c>
      <c r="B12" s="4">
        <v>0.23400000000000001</v>
      </c>
      <c r="C12" s="4">
        <v>0.73299999999999998</v>
      </c>
      <c r="D12" s="4" t="s">
        <v>19</v>
      </c>
      <c r="E12" s="4">
        <f t="shared" si="0"/>
        <v>0</v>
      </c>
    </row>
    <row r="13" spans="1:5">
      <c r="A13" s="14">
        <v>4</v>
      </c>
      <c r="B13" s="14">
        <v>0.66800000000000004</v>
      </c>
      <c r="C13" s="14">
        <v>0.88200000000000001</v>
      </c>
      <c r="D13" s="14" t="s">
        <v>19</v>
      </c>
      <c r="E13" s="4">
        <f t="shared" si="0"/>
        <v>0</v>
      </c>
    </row>
    <row r="14" spans="1:5">
      <c r="A14" s="4">
        <v>5</v>
      </c>
      <c r="B14" s="4">
        <v>0.219</v>
      </c>
      <c r="C14" s="4">
        <v>0.73199999999999998</v>
      </c>
      <c r="D14" s="4" t="s">
        <v>19</v>
      </c>
      <c r="E14" s="4">
        <f t="shared" si="0"/>
        <v>0</v>
      </c>
    </row>
    <row r="15" spans="1:5">
      <c r="A15" s="4">
        <v>5</v>
      </c>
      <c r="B15" s="4">
        <v>0.40799999999999997</v>
      </c>
      <c r="C15" s="4">
        <v>0.78400000000000003</v>
      </c>
      <c r="D15" s="4" t="s">
        <v>19</v>
      </c>
      <c r="E15" s="4">
        <f t="shared" si="0"/>
        <v>0</v>
      </c>
    </row>
    <row r="16" spans="1:5">
      <c r="A16" s="4">
        <v>5</v>
      </c>
      <c r="B16" s="4">
        <v>0.55700000000000005</v>
      </c>
      <c r="C16" s="4">
        <v>0.85599999999999998</v>
      </c>
      <c r="D16" s="4" t="s">
        <v>19</v>
      </c>
      <c r="E16" s="4">
        <f t="shared" si="0"/>
        <v>0</v>
      </c>
    </row>
    <row r="17" spans="1:5">
      <c r="A17" s="4">
        <v>5</v>
      </c>
      <c r="B17" s="4">
        <v>0.54</v>
      </c>
      <c r="C17" s="4">
        <v>0.70899999999999996</v>
      </c>
      <c r="D17" s="4" t="s">
        <v>19</v>
      </c>
      <c r="E17" s="4">
        <f t="shared" si="0"/>
        <v>0</v>
      </c>
    </row>
    <row r="18" spans="1:5">
      <c r="A18" s="4">
        <v>5</v>
      </c>
      <c r="B18" s="4">
        <v>0.40799999999999997</v>
      </c>
      <c r="C18" s="4">
        <v>0.84499999999999997</v>
      </c>
      <c r="D18" s="4" t="s">
        <v>19</v>
      </c>
      <c r="E18" s="4">
        <f t="shared" si="0"/>
        <v>0</v>
      </c>
    </row>
    <row r="19" spans="1:5">
      <c r="A19" s="4">
        <v>5</v>
      </c>
      <c r="B19" s="4">
        <v>0.71499999999999997</v>
      </c>
      <c r="C19" s="4">
        <v>0.91200000000000003</v>
      </c>
      <c r="D19" s="4" t="s">
        <v>19</v>
      </c>
      <c r="E19" s="4">
        <f t="shared" si="0"/>
        <v>0</v>
      </c>
    </row>
    <row r="20" spans="1:5">
      <c r="A20" s="4">
        <v>5</v>
      </c>
      <c r="B20" s="4">
        <v>0.96299999999999997</v>
      </c>
      <c r="C20" s="4">
        <v>0.80800000000000005</v>
      </c>
      <c r="D20" s="4" t="s">
        <v>19</v>
      </c>
      <c r="E20" s="4">
        <f t="shared" si="0"/>
        <v>0</v>
      </c>
    </row>
    <row r="21" spans="1:5">
      <c r="A21" s="14">
        <v>6</v>
      </c>
      <c r="B21" s="14">
        <v>0.88600000000000001</v>
      </c>
      <c r="C21" s="14">
        <v>0.97099999999999997</v>
      </c>
      <c r="D21" s="14" t="s">
        <v>19</v>
      </c>
      <c r="E21" s="4">
        <f t="shared" si="0"/>
        <v>0</v>
      </c>
    </row>
    <row r="22" spans="1:5">
      <c r="A22" s="4">
        <v>7</v>
      </c>
      <c r="B22" s="4">
        <v>0.38300000000000001</v>
      </c>
      <c r="C22" s="4">
        <v>0.76900000000000002</v>
      </c>
      <c r="D22" s="4" t="s">
        <v>19</v>
      </c>
      <c r="E22" s="4">
        <f t="shared" si="0"/>
        <v>0</v>
      </c>
    </row>
    <row r="23" spans="1:5">
      <c r="A23" s="4">
        <v>7</v>
      </c>
      <c r="B23" s="4">
        <v>0.56499999999999995</v>
      </c>
      <c r="C23" s="4">
        <v>0.64500000000000002</v>
      </c>
      <c r="D23" s="4" t="s">
        <v>19</v>
      </c>
      <c r="E23" s="4">
        <f t="shared" si="0"/>
        <v>0</v>
      </c>
    </row>
    <row r="24" spans="1:5">
      <c r="A24" s="4">
        <v>7</v>
      </c>
      <c r="B24" s="4">
        <v>0.443</v>
      </c>
      <c r="C24" s="4">
        <v>0.59199999999999997</v>
      </c>
      <c r="D24" s="4" t="s">
        <v>19</v>
      </c>
      <c r="E24" s="4">
        <f t="shared" si="0"/>
        <v>0</v>
      </c>
    </row>
    <row r="25" spans="1:5">
      <c r="A25" s="14">
        <v>8</v>
      </c>
      <c r="B25" s="14">
        <v>0.36499999999999999</v>
      </c>
      <c r="C25" s="14">
        <v>0.73399999999999999</v>
      </c>
      <c r="D25" s="14" t="s">
        <v>19</v>
      </c>
      <c r="E25" s="4">
        <f t="shared" si="0"/>
        <v>0</v>
      </c>
    </row>
    <row r="26" spans="1:5">
      <c r="A26" s="4">
        <v>9</v>
      </c>
      <c r="B26" s="4">
        <v>0.58399999999999996</v>
      </c>
      <c r="C26" s="4">
        <v>0.44900000000000001</v>
      </c>
      <c r="D26" s="4" t="s">
        <v>19</v>
      </c>
      <c r="E26" s="4">
        <f t="shared" si="0"/>
        <v>0</v>
      </c>
    </row>
    <row r="27" spans="1:5">
      <c r="A27" s="14"/>
      <c r="B27" s="14"/>
      <c r="C27" s="14"/>
      <c r="D27" s="14"/>
      <c r="E27" s="4"/>
    </row>
    <row r="28" spans="1:5">
      <c r="A28" s="14"/>
      <c r="B28" s="14"/>
      <c r="C28" s="14"/>
      <c r="D28" s="14"/>
      <c r="E28" s="4"/>
    </row>
    <row r="29" spans="1:5">
      <c r="A29" s="4"/>
      <c r="B29" s="4"/>
      <c r="C29" s="4"/>
      <c r="D29" s="4"/>
      <c r="E29" s="4"/>
    </row>
    <row r="30" spans="1:5">
      <c r="A30" s="14"/>
      <c r="B30" s="14"/>
      <c r="C30" s="14"/>
      <c r="D30" s="14"/>
      <c r="E30" s="4"/>
    </row>
    <row r="31" spans="1:5">
      <c r="A31" s="4"/>
      <c r="B31" s="4"/>
      <c r="C31" s="4"/>
      <c r="D31" s="4"/>
      <c r="E31" s="4"/>
    </row>
    <row r="32" spans="1:5">
      <c r="A32" s="4"/>
      <c r="B32" s="4"/>
      <c r="C32" s="4"/>
      <c r="D32" s="4"/>
      <c r="E32" s="4"/>
    </row>
    <row r="33" spans="1:5">
      <c r="A33" s="4"/>
      <c r="B33" s="4"/>
      <c r="C33" s="4"/>
      <c r="D33" s="4"/>
      <c r="E33" s="4"/>
    </row>
    <row r="34" spans="1:5">
      <c r="A34" s="4"/>
      <c r="B34" s="4"/>
      <c r="C34" s="4"/>
      <c r="D34" s="4"/>
      <c r="E34" s="4"/>
    </row>
    <row r="35" spans="1:5">
      <c r="A35" s="4"/>
      <c r="B35" s="4"/>
      <c r="C35" s="4"/>
      <c r="D35" s="4"/>
      <c r="E35" s="4"/>
    </row>
    <row r="36" spans="1:5">
      <c r="A36" s="14"/>
      <c r="B36" s="14"/>
      <c r="C36" s="14"/>
      <c r="D36" s="14"/>
      <c r="E36" s="4"/>
    </row>
    <row r="37" spans="1:5">
      <c r="A37" s="14"/>
      <c r="B37" s="14"/>
      <c r="C37" s="14"/>
      <c r="D37" s="14"/>
      <c r="E37" s="4"/>
    </row>
    <row r="38" spans="1:5">
      <c r="A38" s="14"/>
      <c r="B38" s="14"/>
      <c r="C38" s="14"/>
      <c r="D38" s="14"/>
      <c r="E38" s="4"/>
    </row>
    <row r="39" spans="1:5">
      <c r="A39" s="14"/>
      <c r="B39" s="14"/>
      <c r="C39" s="14"/>
      <c r="D39" s="14"/>
      <c r="E39" s="4"/>
    </row>
    <row r="40" spans="1:5">
      <c r="A40" s="14"/>
      <c r="B40" s="14"/>
      <c r="C40" s="14"/>
      <c r="D40" s="14"/>
      <c r="E40" s="4"/>
    </row>
    <row r="41" spans="1:5">
      <c r="A41" s="14"/>
      <c r="B41" s="14"/>
      <c r="C41" s="14"/>
      <c r="D41" s="14"/>
      <c r="E41" s="4"/>
    </row>
    <row r="42" spans="1:5">
      <c r="A42" s="4"/>
      <c r="B42" s="4"/>
      <c r="C42" s="4"/>
      <c r="D42" s="4"/>
      <c r="E42" s="4"/>
    </row>
    <row r="43" spans="1:5">
      <c r="A43" s="14"/>
      <c r="B43" s="14"/>
      <c r="C43" s="14"/>
      <c r="D43" s="14"/>
      <c r="E43" s="4"/>
    </row>
    <row r="44" spans="1:5">
      <c r="A44" s="14"/>
      <c r="B44" s="14"/>
      <c r="C44" s="14"/>
      <c r="D44" s="14"/>
      <c r="E44" s="4"/>
    </row>
    <row r="45" spans="1:5">
      <c r="A45" s="14"/>
      <c r="B45" s="14"/>
      <c r="C45" s="14"/>
      <c r="D45" s="14"/>
      <c r="E45" s="4"/>
    </row>
    <row r="46" spans="1:5">
      <c r="A46" s="4"/>
      <c r="B46" s="4"/>
      <c r="C46" s="4"/>
      <c r="D46" s="4"/>
      <c r="E46" s="4"/>
    </row>
    <row r="47" spans="1:5">
      <c r="A47" s="4"/>
      <c r="B47" s="4"/>
      <c r="C47" s="4"/>
      <c r="D47" s="4"/>
      <c r="E47" s="4"/>
    </row>
    <row r="48" spans="1:5">
      <c r="A48" s="14"/>
      <c r="B48" s="14"/>
      <c r="C48" s="14"/>
      <c r="D48" s="14"/>
      <c r="E48" s="4"/>
    </row>
    <row r="49" spans="1:7">
      <c r="A49" s="14"/>
      <c r="B49" s="14"/>
      <c r="C49" s="14"/>
      <c r="D49" s="14"/>
      <c r="E49" s="4"/>
    </row>
    <row r="50" spans="1:7">
      <c r="A50" s="14">
        <v>0</v>
      </c>
      <c r="B50" s="14">
        <v>0.86699999999999999</v>
      </c>
      <c r="C50" s="14">
        <v>0.92500000000000004</v>
      </c>
      <c r="D50" s="14" t="s">
        <v>18</v>
      </c>
      <c r="E50" s="4">
        <f t="shared" ref="E50:E66" si="1">IF(D50 = "yes",1,0)</f>
        <v>1</v>
      </c>
    </row>
    <row r="51" spans="1:7">
      <c r="A51" s="14">
        <v>0</v>
      </c>
      <c r="B51" s="14">
        <v>0.52800000000000002</v>
      </c>
      <c r="C51" s="14">
        <v>0.878</v>
      </c>
      <c r="D51" s="14" t="s">
        <v>18</v>
      </c>
      <c r="E51" s="4">
        <f t="shared" si="1"/>
        <v>1</v>
      </c>
    </row>
    <row r="52" spans="1:7">
      <c r="A52" s="4">
        <v>1</v>
      </c>
      <c r="B52" s="4">
        <v>0.7</v>
      </c>
      <c r="C52" s="4">
        <v>0.89900000000000002</v>
      </c>
      <c r="D52" s="4" t="s">
        <v>18</v>
      </c>
      <c r="E52" s="4">
        <f t="shared" si="1"/>
        <v>1</v>
      </c>
    </row>
    <row r="53" spans="1:7">
      <c r="A53" s="4">
        <v>1</v>
      </c>
      <c r="B53" s="4">
        <v>0.58499999999999996</v>
      </c>
      <c r="C53" s="4">
        <v>0.95399999999999996</v>
      </c>
      <c r="D53" s="4" t="s">
        <v>18</v>
      </c>
      <c r="E53" s="4">
        <f t="shared" si="1"/>
        <v>1</v>
      </c>
    </row>
    <row r="54" spans="1:7">
      <c r="A54" s="4">
        <v>1</v>
      </c>
      <c r="B54" s="4">
        <v>0.43</v>
      </c>
      <c r="C54" s="4">
        <v>0.94099999999999995</v>
      </c>
      <c r="D54" s="4" t="s">
        <v>18</v>
      </c>
      <c r="E54" s="4">
        <f t="shared" si="1"/>
        <v>1</v>
      </c>
    </row>
    <row r="55" spans="1:7">
      <c r="A55" s="14">
        <v>2</v>
      </c>
      <c r="B55" s="14">
        <v>0.58699999999999997</v>
      </c>
      <c r="C55" s="14">
        <v>0.95499999999999996</v>
      </c>
      <c r="D55" s="14" t="s">
        <v>18</v>
      </c>
      <c r="E55" s="4">
        <f t="shared" si="1"/>
        <v>1</v>
      </c>
    </row>
    <row r="56" spans="1:7">
      <c r="A56" s="4">
        <v>3</v>
      </c>
      <c r="B56" s="4">
        <v>0.69</v>
      </c>
      <c r="C56" s="4">
        <v>0.85099999999999998</v>
      </c>
      <c r="D56" s="4" t="s">
        <v>18</v>
      </c>
      <c r="E56" s="4">
        <f t="shared" si="1"/>
        <v>1</v>
      </c>
    </row>
    <row r="57" spans="1:7">
      <c r="A57" s="14">
        <v>4</v>
      </c>
      <c r="B57" s="14">
        <v>0.52</v>
      </c>
      <c r="C57" s="14">
        <v>0.96899999999999997</v>
      </c>
      <c r="D57" s="14" t="s">
        <v>18</v>
      </c>
      <c r="E57" s="4">
        <f t="shared" si="1"/>
        <v>1</v>
      </c>
      <c r="G57">
        <v>0.43</v>
      </c>
    </row>
    <row r="58" spans="1:7">
      <c r="A58" s="4">
        <v>5</v>
      </c>
      <c r="B58" s="4">
        <v>0.66900000000000004</v>
      </c>
      <c r="C58" s="4">
        <v>0.93100000000000005</v>
      </c>
      <c r="D58" s="4" t="s">
        <v>18</v>
      </c>
      <c r="E58" s="4">
        <f t="shared" si="1"/>
        <v>1</v>
      </c>
      <c r="G58">
        <v>0.86699999999999999</v>
      </c>
    </row>
    <row r="59" spans="1:7">
      <c r="A59" s="14">
        <v>6</v>
      </c>
      <c r="B59" s="14">
        <v>0.70399999999999996</v>
      </c>
      <c r="C59" s="14">
        <v>0.96299999999999997</v>
      </c>
      <c r="D59" s="14" t="s">
        <v>18</v>
      </c>
      <c r="E59" s="4">
        <f t="shared" si="1"/>
        <v>1</v>
      </c>
    </row>
    <row r="60" spans="1:7">
      <c r="A60" s="19">
        <v>6</v>
      </c>
      <c r="B60" s="19">
        <v>0</v>
      </c>
      <c r="C60" s="19">
        <v>0</v>
      </c>
      <c r="D60" s="19" t="s">
        <v>18</v>
      </c>
      <c r="E60" s="4">
        <f t="shared" si="1"/>
        <v>1</v>
      </c>
    </row>
    <row r="61" spans="1:7">
      <c r="A61" s="19">
        <v>6</v>
      </c>
      <c r="B61" s="19">
        <v>0</v>
      </c>
      <c r="C61" s="19">
        <v>0</v>
      </c>
      <c r="D61" s="19" t="s">
        <v>18</v>
      </c>
      <c r="E61" s="4">
        <f t="shared" si="1"/>
        <v>1</v>
      </c>
    </row>
    <row r="62" spans="1:7">
      <c r="A62" s="19">
        <v>6</v>
      </c>
      <c r="B62" s="19">
        <v>0</v>
      </c>
      <c r="C62" s="19">
        <v>0</v>
      </c>
      <c r="D62" s="19" t="s">
        <v>18</v>
      </c>
      <c r="E62" s="4">
        <f t="shared" si="1"/>
        <v>1</v>
      </c>
    </row>
    <row r="63" spans="1:7">
      <c r="A63" s="19">
        <v>6</v>
      </c>
      <c r="B63" s="19">
        <v>0</v>
      </c>
      <c r="C63" s="19">
        <v>0</v>
      </c>
      <c r="D63" s="19" t="s">
        <v>18</v>
      </c>
      <c r="E63" s="4">
        <f t="shared" si="1"/>
        <v>1</v>
      </c>
    </row>
    <row r="64" spans="1:7">
      <c r="A64" s="4">
        <v>7</v>
      </c>
      <c r="B64" s="4">
        <v>0.58299999999999996</v>
      </c>
      <c r="C64" s="4">
        <v>0.96899999999999997</v>
      </c>
      <c r="D64" s="4" t="s">
        <v>18</v>
      </c>
      <c r="E64" s="4">
        <f t="shared" si="1"/>
        <v>1</v>
      </c>
    </row>
    <row r="65" spans="1:5">
      <c r="A65" s="14">
        <v>8</v>
      </c>
      <c r="B65" s="14">
        <v>0.57899999999999996</v>
      </c>
      <c r="C65" s="14">
        <v>0.97099999999999997</v>
      </c>
      <c r="D65" s="14" t="s">
        <v>18</v>
      </c>
      <c r="E65" s="4">
        <f t="shared" si="1"/>
        <v>1</v>
      </c>
    </row>
    <row r="66" spans="1:5">
      <c r="A66" s="4">
        <v>9</v>
      </c>
      <c r="B66" s="4">
        <v>0.61599999999999999</v>
      </c>
      <c r="C66" s="4">
        <v>0.97799999999999998</v>
      </c>
      <c r="D66" s="4" t="s">
        <v>18</v>
      </c>
      <c r="E66" s="4">
        <f t="shared" si="1"/>
        <v>1</v>
      </c>
    </row>
    <row r="67" spans="1:5">
      <c r="A67" s="14"/>
      <c r="B67" s="14"/>
      <c r="C67" s="14"/>
      <c r="D67" s="14"/>
      <c r="E67" s="4"/>
    </row>
    <row r="68" spans="1:5">
      <c r="A68" s="14"/>
      <c r="B68" s="14"/>
      <c r="C68" s="14"/>
      <c r="D68" s="14"/>
      <c r="E68" s="4"/>
    </row>
    <row r="69" spans="1:5">
      <c r="A69" s="14"/>
      <c r="B69" s="14"/>
      <c r="C69" s="14"/>
      <c r="D69" s="14"/>
      <c r="E69" s="4"/>
    </row>
    <row r="70" spans="1:5">
      <c r="A70" s="19"/>
      <c r="B70" s="19"/>
      <c r="C70" s="19"/>
      <c r="D70" s="19"/>
      <c r="E70" s="4"/>
    </row>
    <row r="71" spans="1:5">
      <c r="A71" s="4"/>
      <c r="B71" s="4"/>
      <c r="C71" s="4"/>
      <c r="D71" s="4"/>
      <c r="E71" s="4"/>
    </row>
    <row r="72" spans="1:5">
      <c r="A72" s="4"/>
      <c r="B72" s="4"/>
      <c r="C72" s="4"/>
      <c r="D72" s="4"/>
      <c r="E72" s="4"/>
    </row>
    <row r="73" spans="1:5">
      <c r="A73" s="14"/>
      <c r="B73" s="14"/>
      <c r="C73" s="14"/>
      <c r="D73" s="14"/>
      <c r="E73" s="4"/>
    </row>
    <row r="74" spans="1:5">
      <c r="A74" s="4"/>
      <c r="B74" s="4"/>
      <c r="C74" s="4"/>
      <c r="D74" s="4"/>
      <c r="E74" s="4"/>
    </row>
    <row r="75" spans="1:5">
      <c r="A75" s="19"/>
      <c r="B75" s="19"/>
      <c r="C75" s="19"/>
      <c r="D75" s="19"/>
      <c r="E75" s="4"/>
    </row>
    <row r="76" spans="1:5">
      <c r="A76" s="4"/>
      <c r="B76" s="4"/>
      <c r="C76" s="4"/>
      <c r="D76" s="4"/>
      <c r="E76" s="4"/>
    </row>
    <row r="77" spans="1:5">
      <c r="A77" s="4"/>
      <c r="B77" s="4"/>
      <c r="C77" s="4"/>
      <c r="D77" s="4"/>
      <c r="E77" s="4"/>
    </row>
    <row r="78" spans="1:5">
      <c r="A78" s="4"/>
      <c r="B78" s="4"/>
      <c r="C78" s="4"/>
      <c r="D78" s="4"/>
      <c r="E78" s="4"/>
    </row>
    <row r="79" spans="1:5">
      <c r="A79" s="4"/>
      <c r="B79" s="4"/>
      <c r="C79" s="4"/>
      <c r="D79" s="4"/>
      <c r="E79" s="4"/>
    </row>
    <row r="80" spans="1:5">
      <c r="A80" s="14"/>
      <c r="B80" s="14"/>
      <c r="C80" s="14"/>
      <c r="D80" s="14"/>
      <c r="E80" s="4"/>
    </row>
    <row r="81" spans="1:5">
      <c r="A81" s="19"/>
      <c r="B81" s="19"/>
      <c r="C81" s="19"/>
      <c r="D81" s="19"/>
      <c r="E81" s="4"/>
    </row>
    <row r="82" spans="1:5">
      <c r="A82" s="4"/>
      <c r="B82" s="4"/>
      <c r="C82" s="4"/>
      <c r="D82" s="4"/>
      <c r="E82" s="4"/>
    </row>
    <row r="83" spans="1:5">
      <c r="A83" s="14"/>
      <c r="B83" s="14"/>
      <c r="C83" s="14"/>
      <c r="D83" s="14"/>
      <c r="E83" s="4"/>
    </row>
    <row r="84" spans="1:5">
      <c r="A84" s="4"/>
      <c r="B84" s="4"/>
      <c r="C84" s="4"/>
      <c r="D84" s="4"/>
      <c r="E84" s="4"/>
    </row>
    <row r="85" spans="1:5">
      <c r="A85" s="14"/>
      <c r="B85" s="14"/>
      <c r="C85" s="14"/>
      <c r="D85" s="14"/>
      <c r="E85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E93"/>
  <sheetViews>
    <sheetView zoomScale="85" zoomScaleNormal="85" workbookViewId="0">
      <selection activeCell="T22" sqref="T22"/>
    </sheetView>
  </sheetViews>
  <sheetFormatPr defaultRowHeight="15"/>
  <cols>
    <col min="5" max="5" width="13.140625" bestFit="1" customWidth="1"/>
    <col min="8" max="8" width="25.7109375" bestFit="1" customWidth="1"/>
  </cols>
  <sheetData>
    <row r="3" spans="1:5">
      <c r="A3" s="20" t="s">
        <v>14</v>
      </c>
      <c r="B3" s="20" t="s">
        <v>17</v>
      </c>
      <c r="C3" s="20" t="s">
        <v>15</v>
      </c>
      <c r="D3" s="20" t="s">
        <v>16</v>
      </c>
      <c r="E3" s="20" t="s">
        <v>23</v>
      </c>
    </row>
    <row r="4" spans="1:5">
      <c r="A4" s="4">
        <v>1</v>
      </c>
      <c r="B4" s="4">
        <v>0.54200000000000004</v>
      </c>
      <c r="C4" s="4">
        <v>0.87</v>
      </c>
      <c r="D4" s="4" t="s">
        <v>19</v>
      </c>
      <c r="E4" s="4">
        <f t="shared" ref="E4:E35" si="0">IF(D4 = "yes",1,0)</f>
        <v>0</v>
      </c>
    </row>
    <row r="5" spans="1:5">
      <c r="A5" s="4">
        <v>1</v>
      </c>
      <c r="B5" s="4">
        <v>0.47</v>
      </c>
      <c r="C5" s="4">
        <v>0.79400000000000004</v>
      </c>
      <c r="D5" s="4" t="s">
        <v>19</v>
      </c>
      <c r="E5" s="4">
        <f t="shared" si="0"/>
        <v>0</v>
      </c>
    </row>
    <row r="6" spans="1:5">
      <c r="A6" s="4">
        <v>1</v>
      </c>
      <c r="B6" s="4">
        <v>0.753</v>
      </c>
      <c r="C6" s="4">
        <v>0.52300000000000002</v>
      </c>
      <c r="D6" s="4" t="s">
        <v>19</v>
      </c>
      <c r="E6" s="4">
        <f t="shared" si="0"/>
        <v>0</v>
      </c>
    </row>
    <row r="7" spans="1:5">
      <c r="A7" s="4">
        <v>1</v>
      </c>
      <c r="B7" s="4">
        <v>0.92700000000000005</v>
      </c>
      <c r="C7" s="4">
        <v>0.96199999999999997</v>
      </c>
      <c r="D7" s="4" t="s">
        <v>19</v>
      </c>
      <c r="E7" s="4">
        <f t="shared" si="0"/>
        <v>0</v>
      </c>
    </row>
    <row r="8" spans="1:5">
      <c r="A8" s="4">
        <v>1</v>
      </c>
      <c r="B8" s="4">
        <v>0.48799999999999999</v>
      </c>
      <c r="C8" s="4">
        <v>0.88100000000000001</v>
      </c>
      <c r="D8" s="4" t="s">
        <v>19</v>
      </c>
      <c r="E8" s="4">
        <f t="shared" si="0"/>
        <v>0</v>
      </c>
    </row>
    <row r="9" spans="1:5">
      <c r="A9" s="14">
        <v>2</v>
      </c>
      <c r="B9" s="14">
        <v>0.432</v>
      </c>
      <c r="C9" s="14">
        <v>0.22500000000000001</v>
      </c>
      <c r="D9" s="14" t="s">
        <v>19</v>
      </c>
      <c r="E9" s="4">
        <f t="shared" si="0"/>
        <v>0</v>
      </c>
    </row>
    <row r="10" spans="1:5">
      <c r="A10" s="14">
        <v>2</v>
      </c>
      <c r="B10" s="14">
        <v>0.38500000000000001</v>
      </c>
      <c r="C10" s="14">
        <v>0.3</v>
      </c>
      <c r="D10" s="14" t="s">
        <v>19</v>
      </c>
      <c r="E10" s="4">
        <f t="shared" si="0"/>
        <v>0</v>
      </c>
    </row>
    <row r="11" spans="1:5">
      <c r="A11" s="14">
        <v>2</v>
      </c>
      <c r="B11" s="14">
        <v>0.16200000000000001</v>
      </c>
      <c r="C11" s="14">
        <v>0.76100000000000001</v>
      </c>
      <c r="D11" s="14" t="s">
        <v>19</v>
      </c>
      <c r="E11" s="4">
        <f t="shared" si="0"/>
        <v>0</v>
      </c>
    </row>
    <row r="12" spans="1:5">
      <c r="A12" s="4">
        <v>3</v>
      </c>
      <c r="B12" s="4">
        <v>0.23400000000000001</v>
      </c>
      <c r="C12" s="4">
        <v>0.73299999999999998</v>
      </c>
      <c r="D12" s="4" t="s">
        <v>19</v>
      </c>
      <c r="E12" s="4">
        <f t="shared" si="0"/>
        <v>0</v>
      </c>
    </row>
    <row r="13" spans="1:5">
      <c r="A13" s="14">
        <v>4</v>
      </c>
      <c r="B13" s="14">
        <v>0.66800000000000004</v>
      </c>
      <c r="C13" s="14">
        <v>0.88200000000000001</v>
      </c>
      <c r="D13" s="14" t="s">
        <v>19</v>
      </c>
      <c r="E13" s="4">
        <f t="shared" si="0"/>
        <v>0</v>
      </c>
    </row>
    <row r="14" spans="1:5">
      <c r="A14" s="4">
        <v>5</v>
      </c>
      <c r="B14" s="4">
        <v>0.219</v>
      </c>
      <c r="C14" s="4">
        <v>0.73199999999999998</v>
      </c>
      <c r="D14" s="4" t="s">
        <v>19</v>
      </c>
      <c r="E14" s="4">
        <f t="shared" si="0"/>
        <v>0</v>
      </c>
    </row>
    <row r="15" spans="1:5">
      <c r="A15" s="4">
        <v>5</v>
      </c>
      <c r="B15" s="4">
        <v>0.40799999999999997</v>
      </c>
      <c r="C15" s="4">
        <v>0.78400000000000003</v>
      </c>
      <c r="D15" s="4" t="s">
        <v>19</v>
      </c>
      <c r="E15" s="4">
        <f t="shared" si="0"/>
        <v>0</v>
      </c>
    </row>
    <row r="16" spans="1:5">
      <c r="A16" s="4">
        <v>5</v>
      </c>
      <c r="B16" s="4">
        <v>0.55700000000000005</v>
      </c>
      <c r="C16" s="4">
        <v>0.85599999999999998</v>
      </c>
      <c r="D16" s="4" t="s">
        <v>19</v>
      </c>
      <c r="E16" s="4">
        <f t="shared" si="0"/>
        <v>0</v>
      </c>
    </row>
    <row r="17" spans="1:5">
      <c r="A17" s="4">
        <v>5</v>
      </c>
      <c r="B17" s="4">
        <v>0.54</v>
      </c>
      <c r="C17" s="4">
        <v>0.70899999999999996</v>
      </c>
      <c r="D17" s="4" t="s">
        <v>19</v>
      </c>
      <c r="E17" s="4">
        <f t="shared" si="0"/>
        <v>0</v>
      </c>
    </row>
    <row r="18" spans="1:5">
      <c r="A18" s="4">
        <v>5</v>
      </c>
      <c r="B18" s="4">
        <v>0.40799999999999997</v>
      </c>
      <c r="C18" s="4">
        <v>0.84499999999999997</v>
      </c>
      <c r="D18" s="4" t="s">
        <v>19</v>
      </c>
      <c r="E18" s="4">
        <f t="shared" si="0"/>
        <v>0</v>
      </c>
    </row>
    <row r="19" spans="1:5">
      <c r="A19" s="4">
        <v>5</v>
      </c>
      <c r="B19" s="4">
        <v>0.71499999999999997</v>
      </c>
      <c r="C19" s="4">
        <v>0.91200000000000003</v>
      </c>
      <c r="D19" s="4" t="s">
        <v>19</v>
      </c>
      <c r="E19" s="4">
        <f t="shared" si="0"/>
        <v>0</v>
      </c>
    </row>
    <row r="20" spans="1:5">
      <c r="A20" s="4">
        <v>5</v>
      </c>
      <c r="B20" s="4">
        <v>0.96299999999999997</v>
      </c>
      <c r="C20" s="4">
        <v>0.80800000000000005</v>
      </c>
      <c r="D20" s="4" t="s">
        <v>19</v>
      </c>
      <c r="E20" s="4">
        <f t="shared" si="0"/>
        <v>0</v>
      </c>
    </row>
    <row r="21" spans="1:5">
      <c r="A21" s="14">
        <v>6</v>
      </c>
      <c r="B21" s="14">
        <v>0.88600000000000001</v>
      </c>
      <c r="C21" s="14">
        <v>0.97099999999999997</v>
      </c>
      <c r="D21" s="14" t="s">
        <v>19</v>
      </c>
      <c r="E21" s="4">
        <f t="shared" si="0"/>
        <v>0</v>
      </c>
    </row>
    <row r="22" spans="1:5">
      <c r="A22" s="4">
        <v>7</v>
      </c>
      <c r="B22" s="4">
        <v>0.38300000000000001</v>
      </c>
      <c r="C22" s="4">
        <v>0.76900000000000002</v>
      </c>
      <c r="D22" s="4" t="s">
        <v>19</v>
      </c>
      <c r="E22" s="4">
        <f t="shared" si="0"/>
        <v>0</v>
      </c>
    </row>
    <row r="23" spans="1:5">
      <c r="A23" s="4">
        <v>7</v>
      </c>
      <c r="B23" s="4">
        <v>0.56499999999999995</v>
      </c>
      <c r="C23" s="4">
        <v>0.64500000000000002</v>
      </c>
      <c r="D23" s="4" t="s">
        <v>19</v>
      </c>
      <c r="E23" s="4">
        <f t="shared" si="0"/>
        <v>0</v>
      </c>
    </row>
    <row r="24" spans="1:5">
      <c r="A24" s="4">
        <v>7</v>
      </c>
      <c r="B24" s="4">
        <v>0.443</v>
      </c>
      <c r="C24" s="4">
        <v>0.59199999999999997</v>
      </c>
      <c r="D24" s="4" t="s">
        <v>19</v>
      </c>
      <c r="E24" s="4">
        <f t="shared" si="0"/>
        <v>0</v>
      </c>
    </row>
    <row r="25" spans="1:5">
      <c r="A25" s="14">
        <v>8</v>
      </c>
      <c r="B25" s="14">
        <v>0.36499999999999999</v>
      </c>
      <c r="C25" s="14">
        <v>0.73399999999999999</v>
      </c>
      <c r="D25" s="14" t="s">
        <v>19</v>
      </c>
      <c r="E25" s="4">
        <f t="shared" si="0"/>
        <v>0</v>
      </c>
    </row>
    <row r="26" spans="1:5">
      <c r="A26" s="4">
        <v>9</v>
      </c>
      <c r="B26" s="4">
        <v>0.58399999999999996</v>
      </c>
      <c r="C26" s="4">
        <v>0.44900000000000001</v>
      </c>
      <c r="D26" s="4" t="s">
        <v>19</v>
      </c>
      <c r="E26" s="4">
        <f t="shared" si="0"/>
        <v>0</v>
      </c>
    </row>
    <row r="27" spans="1:5">
      <c r="A27" s="14">
        <v>10</v>
      </c>
      <c r="B27" s="14">
        <v>0.111</v>
      </c>
      <c r="C27" s="14">
        <v>0.625</v>
      </c>
      <c r="D27" s="14" t="s">
        <v>19</v>
      </c>
      <c r="E27" s="4">
        <f t="shared" si="0"/>
        <v>0</v>
      </c>
    </row>
    <row r="28" spans="1:5">
      <c r="A28" s="14">
        <v>10</v>
      </c>
      <c r="B28" s="14">
        <v>0.158</v>
      </c>
      <c r="C28" s="14">
        <v>0.91300000000000003</v>
      </c>
      <c r="D28" s="14" t="s">
        <v>19</v>
      </c>
      <c r="E28" s="4">
        <f t="shared" si="0"/>
        <v>0</v>
      </c>
    </row>
    <row r="29" spans="1:5">
      <c r="A29" s="4">
        <v>11</v>
      </c>
      <c r="B29" s="4">
        <v>0.83699999999999997</v>
      </c>
      <c r="C29" s="4">
        <v>0.81599999999999995</v>
      </c>
      <c r="D29" s="4" t="s">
        <v>19</v>
      </c>
      <c r="E29" s="4">
        <f t="shared" si="0"/>
        <v>0</v>
      </c>
    </row>
    <row r="30" spans="1:5">
      <c r="A30" s="14">
        <v>12</v>
      </c>
      <c r="B30" s="14">
        <v>0.66</v>
      </c>
      <c r="C30" s="14">
        <v>0.93600000000000005</v>
      </c>
      <c r="D30" s="14" t="s">
        <v>19</v>
      </c>
      <c r="E30" s="4">
        <f t="shared" si="0"/>
        <v>0</v>
      </c>
    </row>
    <row r="31" spans="1:5">
      <c r="A31" s="4">
        <v>14</v>
      </c>
      <c r="B31" s="4">
        <v>0.373</v>
      </c>
      <c r="C31" s="4">
        <v>0.76300000000000001</v>
      </c>
      <c r="D31" s="4" t="s">
        <v>19</v>
      </c>
      <c r="E31" s="4">
        <f t="shared" si="0"/>
        <v>0</v>
      </c>
    </row>
    <row r="32" spans="1:5">
      <c r="A32" s="4">
        <v>14</v>
      </c>
      <c r="B32" s="4">
        <v>0.23200000000000001</v>
      </c>
      <c r="C32" s="4">
        <v>0.60199999999999998</v>
      </c>
      <c r="D32" s="4" t="s">
        <v>19</v>
      </c>
      <c r="E32" s="4">
        <f t="shared" si="0"/>
        <v>0</v>
      </c>
    </row>
    <row r="33" spans="1:5">
      <c r="A33" s="4">
        <v>14</v>
      </c>
      <c r="B33" s="4">
        <v>0.66100000000000003</v>
      </c>
      <c r="C33" s="4">
        <v>0.54700000000000004</v>
      </c>
      <c r="D33" s="4" t="s">
        <v>19</v>
      </c>
      <c r="E33" s="4">
        <f t="shared" si="0"/>
        <v>0</v>
      </c>
    </row>
    <row r="34" spans="1:5">
      <c r="A34" s="4">
        <v>14</v>
      </c>
      <c r="B34" s="4">
        <v>0.88400000000000001</v>
      </c>
      <c r="C34" s="4">
        <v>0.66400000000000003</v>
      </c>
      <c r="D34" s="4" t="s">
        <v>19</v>
      </c>
      <c r="E34" s="4">
        <f t="shared" si="0"/>
        <v>0</v>
      </c>
    </row>
    <row r="35" spans="1:5">
      <c r="A35" s="4">
        <v>17</v>
      </c>
      <c r="B35" s="4">
        <v>0.38900000000000001</v>
      </c>
      <c r="C35" s="4">
        <v>0.85199999999999998</v>
      </c>
      <c r="D35" s="4" t="s">
        <v>19</v>
      </c>
      <c r="E35" s="4">
        <f t="shared" si="0"/>
        <v>0</v>
      </c>
    </row>
    <row r="36" spans="1:5">
      <c r="A36" s="14">
        <v>18</v>
      </c>
      <c r="B36" s="14">
        <v>0.79200000000000004</v>
      </c>
      <c r="C36" s="14">
        <v>0.84199999999999997</v>
      </c>
      <c r="D36" s="14" t="s">
        <v>19</v>
      </c>
      <c r="E36" s="4">
        <f t="shared" ref="E36:E67" si="1">IF(D36 = "yes",1,0)</f>
        <v>0</v>
      </c>
    </row>
    <row r="37" spans="1:5">
      <c r="A37" s="14">
        <v>18</v>
      </c>
      <c r="B37" s="14">
        <v>0.41299999999999998</v>
      </c>
      <c r="C37" s="14">
        <v>0.84299999999999997</v>
      </c>
      <c r="D37" s="14" t="s">
        <v>19</v>
      </c>
      <c r="E37" s="4">
        <f t="shared" si="1"/>
        <v>0</v>
      </c>
    </row>
    <row r="38" spans="1:5">
      <c r="A38" s="14">
        <v>18</v>
      </c>
      <c r="B38" s="14">
        <v>0.53700000000000003</v>
      </c>
      <c r="C38" s="14">
        <v>0.77100000000000002</v>
      </c>
      <c r="D38" s="14" t="s">
        <v>19</v>
      </c>
      <c r="E38" s="4">
        <f t="shared" si="1"/>
        <v>0</v>
      </c>
    </row>
    <row r="39" spans="1:5">
      <c r="A39" s="14">
        <v>18</v>
      </c>
      <c r="B39" s="14">
        <v>0.64200000000000002</v>
      </c>
      <c r="C39" s="14">
        <v>0.68200000000000005</v>
      </c>
      <c r="D39" s="14" t="s">
        <v>19</v>
      </c>
      <c r="E39" s="4">
        <f t="shared" si="1"/>
        <v>0</v>
      </c>
    </row>
    <row r="40" spans="1:5">
      <c r="A40" s="14">
        <v>18</v>
      </c>
      <c r="B40" s="14">
        <v>0.32500000000000001</v>
      </c>
      <c r="C40" s="14">
        <v>0.57299999999999995</v>
      </c>
      <c r="D40" s="14" t="s">
        <v>19</v>
      </c>
      <c r="E40" s="4">
        <f t="shared" si="1"/>
        <v>0</v>
      </c>
    </row>
    <row r="41" spans="1:5">
      <c r="A41" s="14">
        <v>18</v>
      </c>
      <c r="B41" s="14">
        <v>0.69299999999999995</v>
      </c>
      <c r="C41" s="14">
        <v>0.81699999999999995</v>
      </c>
      <c r="D41" s="14" t="s">
        <v>19</v>
      </c>
      <c r="E41" s="4">
        <f t="shared" si="1"/>
        <v>0</v>
      </c>
    </row>
    <row r="42" spans="1:5">
      <c r="A42" s="4">
        <v>19</v>
      </c>
      <c r="B42" s="4">
        <v>0.627</v>
      </c>
      <c r="C42" s="4">
        <v>0.42799999999999999</v>
      </c>
      <c r="D42" s="4" t="s">
        <v>19</v>
      </c>
      <c r="E42" s="4">
        <f t="shared" si="1"/>
        <v>0</v>
      </c>
    </row>
    <row r="43" spans="1:5">
      <c r="A43" s="14">
        <v>20</v>
      </c>
      <c r="B43" s="14">
        <v>0.48199999999999998</v>
      </c>
      <c r="C43" s="14">
        <v>0.77900000000000003</v>
      </c>
      <c r="D43" s="14" t="s">
        <v>19</v>
      </c>
      <c r="E43" s="4">
        <f t="shared" si="1"/>
        <v>0</v>
      </c>
    </row>
    <row r="44" spans="1:5">
      <c r="A44" s="14">
        <v>20</v>
      </c>
      <c r="B44" s="14">
        <v>0.373</v>
      </c>
      <c r="C44" s="14">
        <v>0.90100000000000002</v>
      </c>
      <c r="D44" s="14" t="s">
        <v>19</v>
      </c>
      <c r="E44" s="4">
        <f t="shared" si="1"/>
        <v>0</v>
      </c>
    </row>
    <row r="45" spans="1:5">
      <c r="A45" s="14">
        <v>22</v>
      </c>
      <c r="B45" s="14">
        <v>9.7000000000000003E-2</v>
      </c>
      <c r="C45" s="14">
        <v>0.41199999999999998</v>
      </c>
      <c r="D45" s="14" t="s">
        <v>19</v>
      </c>
      <c r="E45" s="4">
        <f t="shared" si="1"/>
        <v>0</v>
      </c>
    </row>
    <row r="46" spans="1:5">
      <c r="A46" s="4">
        <v>23</v>
      </c>
      <c r="B46" s="4">
        <v>0.35299999999999998</v>
      </c>
      <c r="C46" s="4">
        <v>0.49099999999999999</v>
      </c>
      <c r="D46" s="4" t="s">
        <v>19</v>
      </c>
      <c r="E46" s="4">
        <f t="shared" si="1"/>
        <v>0</v>
      </c>
    </row>
    <row r="47" spans="1:5">
      <c r="A47" s="4">
        <v>23</v>
      </c>
      <c r="B47" s="4">
        <v>0.27200000000000002</v>
      </c>
      <c r="C47" s="4">
        <v>0.74399999999999999</v>
      </c>
      <c r="D47" s="4" t="s">
        <v>19</v>
      </c>
      <c r="E47" s="4">
        <f t="shared" si="1"/>
        <v>0</v>
      </c>
    </row>
    <row r="48" spans="1:5">
      <c r="A48" s="14">
        <v>24</v>
      </c>
      <c r="B48" s="14">
        <v>0.53900000000000003</v>
      </c>
      <c r="C48" s="14">
        <v>0.45800000000000002</v>
      </c>
      <c r="D48" s="14" t="s">
        <v>19</v>
      </c>
      <c r="E48" s="4">
        <f t="shared" si="1"/>
        <v>0</v>
      </c>
    </row>
    <row r="49" spans="1:5">
      <c r="A49" s="14">
        <v>24</v>
      </c>
      <c r="B49" s="14">
        <v>0.58399999999999996</v>
      </c>
      <c r="C49" s="14">
        <v>0.77800000000000002</v>
      </c>
      <c r="D49" s="14" t="s">
        <v>19</v>
      </c>
      <c r="E49" s="4">
        <f t="shared" si="1"/>
        <v>0</v>
      </c>
    </row>
    <row r="50" spans="1:5">
      <c r="A50" s="14">
        <v>0</v>
      </c>
      <c r="B50" s="14">
        <v>0.86699999999999999</v>
      </c>
      <c r="C50" s="14">
        <v>0.92500000000000004</v>
      </c>
      <c r="D50" s="14" t="s">
        <v>18</v>
      </c>
      <c r="E50" s="4">
        <f t="shared" si="1"/>
        <v>1</v>
      </c>
    </row>
    <row r="51" spans="1:5">
      <c r="A51" s="14">
        <v>0</v>
      </c>
      <c r="B51" s="14">
        <v>0.52800000000000002</v>
      </c>
      <c r="C51" s="14">
        <v>0.878</v>
      </c>
      <c r="D51" s="14" t="s">
        <v>18</v>
      </c>
      <c r="E51" s="4">
        <f t="shared" si="1"/>
        <v>1</v>
      </c>
    </row>
    <row r="52" spans="1:5">
      <c r="A52" s="4">
        <v>1</v>
      </c>
      <c r="B52" s="4">
        <v>0.7</v>
      </c>
      <c r="C52" s="4">
        <v>0.89900000000000002</v>
      </c>
      <c r="D52" s="4" t="s">
        <v>18</v>
      </c>
      <c r="E52" s="4">
        <f t="shared" si="1"/>
        <v>1</v>
      </c>
    </row>
    <row r="53" spans="1:5">
      <c r="A53" s="4">
        <v>1</v>
      </c>
      <c r="B53" s="4">
        <v>0.58499999999999996</v>
      </c>
      <c r="C53" s="4">
        <v>0.95399999999999996</v>
      </c>
      <c r="D53" s="4" t="s">
        <v>18</v>
      </c>
      <c r="E53" s="4">
        <f t="shared" si="1"/>
        <v>1</v>
      </c>
    </row>
    <row r="54" spans="1:5">
      <c r="A54" s="4">
        <v>1</v>
      </c>
      <c r="B54" s="4">
        <v>0.43</v>
      </c>
      <c r="C54" s="4">
        <v>0.94099999999999995</v>
      </c>
      <c r="D54" s="4" t="s">
        <v>18</v>
      </c>
      <c r="E54" s="4">
        <f t="shared" si="1"/>
        <v>1</v>
      </c>
    </row>
    <row r="55" spans="1:5">
      <c r="A55" s="14">
        <v>2</v>
      </c>
      <c r="B55" s="14">
        <v>0.58699999999999997</v>
      </c>
      <c r="C55" s="14">
        <v>0.95499999999999996</v>
      </c>
      <c r="D55" s="14" t="s">
        <v>18</v>
      </c>
      <c r="E55" s="4">
        <f t="shared" si="1"/>
        <v>1</v>
      </c>
    </row>
    <row r="56" spans="1:5">
      <c r="A56" s="4">
        <v>3</v>
      </c>
      <c r="B56" s="4">
        <v>0.69</v>
      </c>
      <c r="C56" s="4">
        <v>0.85099999999999998</v>
      </c>
      <c r="D56" s="4" t="s">
        <v>18</v>
      </c>
      <c r="E56" s="4">
        <f t="shared" si="1"/>
        <v>1</v>
      </c>
    </row>
    <row r="57" spans="1:5">
      <c r="A57" s="14">
        <v>4</v>
      </c>
      <c r="B57" s="14">
        <v>0.52</v>
      </c>
      <c r="C57" s="14">
        <v>0.96899999999999997</v>
      </c>
      <c r="D57" s="14" t="s">
        <v>18</v>
      </c>
      <c r="E57" s="4">
        <f t="shared" si="1"/>
        <v>1</v>
      </c>
    </row>
    <row r="58" spans="1:5">
      <c r="A58" s="4">
        <v>5</v>
      </c>
      <c r="B58" s="4">
        <v>0.66900000000000004</v>
      </c>
      <c r="C58" s="4">
        <v>0.93100000000000005</v>
      </c>
      <c r="D58" s="4" t="s">
        <v>18</v>
      </c>
      <c r="E58" s="4">
        <f t="shared" si="1"/>
        <v>1</v>
      </c>
    </row>
    <row r="59" spans="1:5">
      <c r="A59" s="14">
        <v>6</v>
      </c>
      <c r="B59" s="14">
        <v>0.70399999999999996</v>
      </c>
      <c r="C59" s="14">
        <v>0.96299999999999997</v>
      </c>
      <c r="D59" s="14" t="s">
        <v>18</v>
      </c>
      <c r="E59" s="4">
        <f t="shared" si="1"/>
        <v>1</v>
      </c>
    </row>
    <row r="60" spans="1:5">
      <c r="A60" s="19">
        <v>6</v>
      </c>
      <c r="B60" s="19">
        <v>0</v>
      </c>
      <c r="C60" s="19">
        <v>0</v>
      </c>
      <c r="D60" s="19" t="s">
        <v>18</v>
      </c>
      <c r="E60" s="4">
        <f t="shared" si="1"/>
        <v>1</v>
      </c>
    </row>
    <row r="61" spans="1:5">
      <c r="A61" s="19">
        <v>6</v>
      </c>
      <c r="B61" s="19">
        <v>0</v>
      </c>
      <c r="C61" s="19">
        <v>0</v>
      </c>
      <c r="D61" s="19" t="s">
        <v>18</v>
      </c>
      <c r="E61" s="4">
        <f t="shared" si="1"/>
        <v>1</v>
      </c>
    </row>
    <row r="62" spans="1:5">
      <c r="A62" s="19">
        <v>6</v>
      </c>
      <c r="B62" s="19">
        <v>0</v>
      </c>
      <c r="C62" s="19">
        <v>0</v>
      </c>
      <c r="D62" s="19" t="s">
        <v>18</v>
      </c>
      <c r="E62" s="4">
        <f t="shared" si="1"/>
        <v>1</v>
      </c>
    </row>
    <row r="63" spans="1:5">
      <c r="A63" s="19">
        <v>6</v>
      </c>
      <c r="B63" s="19">
        <v>0</v>
      </c>
      <c r="C63" s="19">
        <v>0</v>
      </c>
      <c r="D63" s="19" t="s">
        <v>18</v>
      </c>
      <c r="E63" s="4">
        <f t="shared" si="1"/>
        <v>1</v>
      </c>
    </row>
    <row r="64" spans="1:5">
      <c r="A64" s="4">
        <v>7</v>
      </c>
      <c r="B64" s="4">
        <v>0.58299999999999996</v>
      </c>
      <c r="C64" s="4">
        <v>0.96899999999999997</v>
      </c>
      <c r="D64" s="4" t="s">
        <v>18</v>
      </c>
      <c r="E64" s="4">
        <f t="shared" si="1"/>
        <v>1</v>
      </c>
    </row>
    <row r="65" spans="1:5">
      <c r="A65" s="14">
        <v>8</v>
      </c>
      <c r="B65" s="14">
        <v>0.57899999999999996</v>
      </c>
      <c r="C65" s="14">
        <v>0.97099999999999997</v>
      </c>
      <c r="D65" s="14" t="s">
        <v>18</v>
      </c>
      <c r="E65" s="4">
        <f t="shared" si="1"/>
        <v>1</v>
      </c>
    </row>
    <row r="66" spans="1:5">
      <c r="A66" s="4">
        <v>9</v>
      </c>
      <c r="B66" s="4">
        <v>0.61599999999999999</v>
      </c>
      <c r="C66" s="4">
        <v>0.97799999999999998</v>
      </c>
      <c r="D66" s="4" t="s">
        <v>18</v>
      </c>
      <c r="E66" s="4">
        <f t="shared" si="1"/>
        <v>1</v>
      </c>
    </row>
    <row r="67" spans="1:5">
      <c r="A67" s="14">
        <v>10</v>
      </c>
      <c r="B67" s="14">
        <v>0.65</v>
      </c>
      <c r="C67" s="14">
        <v>0.98899999999999999</v>
      </c>
      <c r="D67" s="14" t="s">
        <v>18</v>
      </c>
      <c r="E67" s="4">
        <f t="shared" si="1"/>
        <v>1</v>
      </c>
    </row>
    <row r="68" spans="1:5">
      <c r="A68" s="14">
        <v>12</v>
      </c>
      <c r="B68" s="14">
        <v>0.76800000000000002</v>
      </c>
      <c r="C68" s="14">
        <v>0.94</v>
      </c>
      <c r="D68" s="14" t="s">
        <v>18</v>
      </c>
      <c r="E68" s="4">
        <f t="shared" ref="E68:E85" si="2">IF(D68 = "yes",1,0)</f>
        <v>1</v>
      </c>
    </row>
    <row r="69" spans="1:5">
      <c r="A69" s="14">
        <v>12</v>
      </c>
      <c r="B69" s="14">
        <v>0.64200000000000002</v>
      </c>
      <c r="C69" s="14">
        <v>0.99199999999999999</v>
      </c>
      <c r="D69" s="14" t="s">
        <v>18</v>
      </c>
      <c r="E69" s="4">
        <f t="shared" si="2"/>
        <v>1</v>
      </c>
    </row>
    <row r="70" spans="1:5">
      <c r="A70" s="19">
        <v>12</v>
      </c>
      <c r="B70" s="19">
        <v>0</v>
      </c>
      <c r="C70" s="19">
        <v>0</v>
      </c>
      <c r="D70" s="19" t="s">
        <v>18</v>
      </c>
      <c r="E70" s="4">
        <f t="shared" si="2"/>
        <v>1</v>
      </c>
    </row>
    <row r="71" spans="1:5">
      <c r="A71" s="4">
        <v>14</v>
      </c>
      <c r="B71" s="4">
        <v>0.58599999999999997</v>
      </c>
      <c r="C71" s="4">
        <v>0.95299999999999996</v>
      </c>
      <c r="D71" s="4" t="s">
        <v>18</v>
      </c>
      <c r="E71" s="4">
        <f t="shared" si="2"/>
        <v>1</v>
      </c>
    </row>
    <row r="72" spans="1:5">
      <c r="A72" s="4">
        <v>14</v>
      </c>
      <c r="B72" s="4">
        <v>0.55700000000000005</v>
      </c>
      <c r="C72" s="4">
        <v>0.88400000000000001</v>
      </c>
      <c r="D72" s="4" t="s">
        <v>18</v>
      </c>
      <c r="E72" s="4">
        <f t="shared" si="2"/>
        <v>1</v>
      </c>
    </row>
    <row r="73" spans="1:5">
      <c r="A73" s="14">
        <v>16</v>
      </c>
      <c r="B73" s="14">
        <v>0.40600000000000003</v>
      </c>
      <c r="C73" s="14">
        <v>0.92400000000000004</v>
      </c>
      <c r="D73" s="14" t="s">
        <v>18</v>
      </c>
      <c r="E73" s="4">
        <f t="shared" si="2"/>
        <v>1</v>
      </c>
    </row>
    <row r="74" spans="1:5">
      <c r="A74" s="4">
        <v>17</v>
      </c>
      <c r="B74" s="4">
        <v>0.68799999999999994</v>
      </c>
      <c r="C74" s="4">
        <v>0.93400000000000005</v>
      </c>
      <c r="D74" s="4" t="s">
        <v>18</v>
      </c>
      <c r="E74" s="4">
        <f t="shared" si="2"/>
        <v>1</v>
      </c>
    </row>
    <row r="75" spans="1:5">
      <c r="A75" s="19">
        <v>18</v>
      </c>
      <c r="B75" s="19">
        <v>0</v>
      </c>
      <c r="C75" s="19">
        <v>0</v>
      </c>
      <c r="D75" s="19" t="s">
        <v>18</v>
      </c>
      <c r="E75" s="4">
        <f t="shared" si="2"/>
        <v>1</v>
      </c>
    </row>
    <row r="76" spans="1:5">
      <c r="A76" s="4">
        <v>19</v>
      </c>
      <c r="B76" s="4">
        <v>0.75600000000000001</v>
      </c>
      <c r="C76" s="4">
        <v>0.95199999999999996</v>
      </c>
      <c r="D76" s="4" t="s">
        <v>18</v>
      </c>
      <c r="E76" s="4">
        <f t="shared" si="2"/>
        <v>1</v>
      </c>
    </row>
    <row r="77" spans="1:5">
      <c r="A77" s="4">
        <v>19</v>
      </c>
      <c r="B77" s="4">
        <v>0.35499999999999998</v>
      </c>
      <c r="C77" s="4">
        <v>0.92</v>
      </c>
      <c r="D77" s="4" t="s">
        <v>18</v>
      </c>
      <c r="E77" s="4">
        <f t="shared" si="2"/>
        <v>1</v>
      </c>
    </row>
    <row r="78" spans="1:5">
      <c r="A78" s="4">
        <v>19</v>
      </c>
      <c r="B78" s="4">
        <v>0.41699999999999998</v>
      </c>
      <c r="C78" s="4">
        <v>0.96499999999999997</v>
      </c>
      <c r="D78" s="4" t="s">
        <v>18</v>
      </c>
      <c r="E78" s="4">
        <f t="shared" si="2"/>
        <v>1</v>
      </c>
    </row>
    <row r="79" spans="1:5">
      <c r="A79" s="4">
        <v>19</v>
      </c>
      <c r="B79" s="4">
        <v>0.57099999999999995</v>
      </c>
      <c r="C79" s="4">
        <v>0.92300000000000004</v>
      </c>
      <c r="D79" s="4" t="s">
        <v>18</v>
      </c>
      <c r="E79" s="4">
        <f t="shared" si="2"/>
        <v>1</v>
      </c>
    </row>
    <row r="80" spans="1:5">
      <c r="A80" s="14">
        <v>20</v>
      </c>
      <c r="B80" s="14">
        <v>0.753</v>
      </c>
      <c r="C80" s="14">
        <v>0.95299999999999996</v>
      </c>
      <c r="D80" s="14" t="s">
        <v>18</v>
      </c>
      <c r="E80" s="4">
        <f t="shared" si="2"/>
        <v>1</v>
      </c>
    </row>
    <row r="81" spans="1:5">
      <c r="A81" s="19">
        <v>20</v>
      </c>
      <c r="B81" s="19">
        <v>0</v>
      </c>
      <c r="C81" s="19">
        <v>0</v>
      </c>
      <c r="D81" s="19" t="s">
        <v>18</v>
      </c>
      <c r="E81" s="4">
        <f t="shared" si="2"/>
        <v>1</v>
      </c>
    </row>
    <row r="82" spans="1:5">
      <c r="A82" s="4">
        <v>21</v>
      </c>
      <c r="B82" s="4">
        <v>0.66400000000000003</v>
      </c>
      <c r="C82" s="4">
        <v>0.95899999999999996</v>
      </c>
      <c r="D82" s="4" t="s">
        <v>18</v>
      </c>
      <c r="E82" s="4">
        <f t="shared" si="2"/>
        <v>1</v>
      </c>
    </row>
    <row r="83" spans="1:5">
      <c r="A83" s="14">
        <v>22</v>
      </c>
      <c r="B83" s="14">
        <v>0.59599999999999997</v>
      </c>
      <c r="C83" s="14">
        <v>0.97199999999999998</v>
      </c>
      <c r="D83" s="14" t="s">
        <v>18</v>
      </c>
      <c r="E83" s="4">
        <f t="shared" si="2"/>
        <v>1</v>
      </c>
    </row>
    <row r="84" spans="1:5">
      <c r="A84" s="4">
        <v>23</v>
      </c>
      <c r="B84" s="4">
        <v>0.63</v>
      </c>
      <c r="C84" s="4">
        <v>0.95799999999999996</v>
      </c>
      <c r="D84" s="4" t="s">
        <v>18</v>
      </c>
      <c r="E84" s="4">
        <f t="shared" si="2"/>
        <v>1</v>
      </c>
    </row>
    <row r="85" spans="1:5">
      <c r="A85" s="14">
        <v>24</v>
      </c>
      <c r="B85" s="14">
        <v>0.45700000000000002</v>
      </c>
      <c r="C85" s="14">
        <v>0.88400000000000001</v>
      </c>
      <c r="D85" s="14" t="s">
        <v>18</v>
      </c>
      <c r="E85" s="4">
        <f t="shared" si="2"/>
        <v>1</v>
      </c>
    </row>
    <row r="87" spans="1:5">
      <c r="A87" t="s">
        <v>24</v>
      </c>
      <c r="B87" s="21">
        <v>0.44</v>
      </c>
      <c r="C87" s="21">
        <v>1</v>
      </c>
    </row>
    <row r="88" spans="1:5">
      <c r="A88" t="s">
        <v>25</v>
      </c>
      <c r="B88" s="22">
        <v>0.53</v>
      </c>
      <c r="C88" s="22">
        <v>1</v>
      </c>
    </row>
    <row r="89" spans="1:5">
      <c r="A89" t="s">
        <v>26</v>
      </c>
      <c r="B89" s="21">
        <v>0.69</v>
      </c>
      <c r="C89" s="21">
        <v>1</v>
      </c>
    </row>
    <row r="92" spans="1:5">
      <c r="A92" t="s">
        <v>33</v>
      </c>
      <c r="C92">
        <f>B87-(0.2*(B89-B87))</f>
        <v>0.39</v>
      </c>
    </row>
    <row r="93" spans="1:5">
      <c r="A93" t="s">
        <v>34</v>
      </c>
      <c r="C93">
        <f>B89+(0.2*(B89-B87))</f>
        <v>0.74</v>
      </c>
    </row>
  </sheetData>
  <sortState ref="A4:E85">
    <sortCondition ref="D4:D85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7"/>
  <sheetViews>
    <sheetView workbookViewId="0">
      <selection activeCell="L22" sqref="L22"/>
    </sheetView>
  </sheetViews>
  <sheetFormatPr defaultRowHeight="15"/>
  <cols>
    <col min="1" max="1" width="18.28515625" bestFit="1" customWidth="1"/>
    <col min="3" max="3" width="10.140625" customWidth="1"/>
    <col min="4" max="4" width="10.42578125" customWidth="1"/>
    <col min="5" max="5" width="15.140625" customWidth="1"/>
    <col min="6" max="6" width="15.5703125" customWidth="1"/>
    <col min="7" max="7" width="20.5703125" customWidth="1"/>
    <col min="8" max="8" width="21.85546875" customWidth="1"/>
    <col min="9" max="9" width="15.140625" customWidth="1"/>
    <col min="10" max="10" width="25" customWidth="1"/>
  </cols>
  <sheetData>
    <row r="1" spans="1:10" ht="15.75" thickBot="1"/>
    <row r="2" spans="1:10" ht="15.75" thickBot="1">
      <c r="A2" s="27" t="s">
        <v>39</v>
      </c>
      <c r="B2" s="28"/>
      <c r="E2" s="37" t="s">
        <v>40</v>
      </c>
      <c r="F2" s="38"/>
    </row>
    <row r="3" spans="1:10">
      <c r="A3" s="31" t="s">
        <v>33</v>
      </c>
      <c r="B3" s="32">
        <v>0.4</v>
      </c>
      <c r="E3" s="36" t="s">
        <v>8</v>
      </c>
      <c r="F3" s="29">
        <f>G93/(G93+I93)</f>
        <v>0.77777777777777779</v>
      </c>
    </row>
    <row r="4" spans="1:10" ht="15.75" thickBot="1">
      <c r="A4" s="33" t="s">
        <v>34</v>
      </c>
      <c r="B4" s="6">
        <v>0.9</v>
      </c>
      <c r="E4" s="34" t="s">
        <v>9</v>
      </c>
      <c r="F4" s="30">
        <f>H93/(H93+J93)</f>
        <v>0.60869565217391308</v>
      </c>
    </row>
    <row r="5" spans="1:10" ht="15.75" thickBot="1">
      <c r="A5" s="34" t="s">
        <v>32</v>
      </c>
      <c r="B5" s="35">
        <v>0</v>
      </c>
    </row>
    <row r="9" spans="1:10">
      <c r="G9" s="25" t="s">
        <v>28</v>
      </c>
      <c r="H9" s="25" t="s">
        <v>27</v>
      </c>
      <c r="I9" s="25" t="s">
        <v>29</v>
      </c>
      <c r="J9" s="25" t="s">
        <v>30</v>
      </c>
    </row>
    <row r="10" spans="1:10">
      <c r="A10" s="53" t="s">
        <v>14</v>
      </c>
      <c r="B10" s="20" t="s">
        <v>17</v>
      </c>
      <c r="C10" s="20" t="s">
        <v>15</v>
      </c>
      <c r="D10" s="20" t="s">
        <v>16</v>
      </c>
      <c r="E10" s="20" t="s">
        <v>23</v>
      </c>
      <c r="F10" s="24" t="s">
        <v>35</v>
      </c>
      <c r="G10" s="52" t="s">
        <v>10</v>
      </c>
      <c r="H10" s="52" t="s">
        <v>11</v>
      </c>
      <c r="I10" s="52" t="s">
        <v>1</v>
      </c>
      <c r="J10" s="57" t="s">
        <v>31</v>
      </c>
    </row>
    <row r="11" spans="1:10">
      <c r="A11" s="45">
        <v>1</v>
      </c>
      <c r="B11" s="23">
        <v>0.54200000000000004</v>
      </c>
      <c r="C11" s="23">
        <v>0.87</v>
      </c>
      <c r="D11" s="23" t="s">
        <v>19</v>
      </c>
      <c r="E11" s="23">
        <f>IF(D11 = "yes",1,0)</f>
        <v>0</v>
      </c>
      <c r="F11" s="23">
        <f>IF(AND(AND(B11&gt;=$B$3,B11&lt;=$B$4),C11&gt;=$B$5),1,0)</f>
        <v>1</v>
      </c>
      <c r="G11" s="23">
        <f>IF(AND(E11=1,F11=1),1,0)</f>
        <v>0</v>
      </c>
      <c r="H11" s="23">
        <f>IF(AND(F11=1,E11=0),1,0)</f>
        <v>1</v>
      </c>
      <c r="I11" s="23">
        <f>IF(AND(E11=1,F11=0),1,0)</f>
        <v>0</v>
      </c>
      <c r="J11" s="48">
        <f>IF(AND(E11=0,F11=0),1,0)</f>
        <v>0</v>
      </c>
    </row>
    <row r="12" spans="1:10">
      <c r="A12" s="45">
        <v>1</v>
      </c>
      <c r="B12" s="23">
        <v>0.47</v>
      </c>
      <c r="C12" s="23">
        <v>0.79400000000000004</v>
      </c>
      <c r="D12" s="23" t="s">
        <v>19</v>
      </c>
      <c r="E12" s="23">
        <f>IF(D12 = "yes",1,0)</f>
        <v>0</v>
      </c>
      <c r="F12" s="23">
        <f>IF(AND(AND(B12&gt;=$B$3,B12&lt;=$B$4),C12&gt;=$B$5),1,0)</f>
        <v>1</v>
      </c>
      <c r="G12" s="23">
        <f>IF(AND(E12=1,F12=1),1,0)</f>
        <v>0</v>
      </c>
      <c r="H12" s="23">
        <f>IF(AND(F12=1,E12=0),1,0)</f>
        <v>1</v>
      </c>
      <c r="I12" s="23">
        <f>IF(AND(E12=1,F12=0),1,0)</f>
        <v>0</v>
      </c>
      <c r="J12" s="48">
        <f>IF(AND(E12=0,F12=0),1,0)</f>
        <v>0</v>
      </c>
    </row>
    <row r="13" spans="1:10">
      <c r="A13" s="45">
        <v>1</v>
      </c>
      <c r="B13" s="23">
        <v>0.753</v>
      </c>
      <c r="C13" s="23">
        <v>0.52300000000000002</v>
      </c>
      <c r="D13" s="23" t="s">
        <v>19</v>
      </c>
      <c r="E13" s="23">
        <f>IF(D13 = "yes",1,0)</f>
        <v>0</v>
      </c>
      <c r="F13" s="23">
        <f>IF(AND(AND(B13&gt;=$B$3,B13&lt;=$B$4),C13&gt;=$B$5),1,0)</f>
        <v>1</v>
      </c>
      <c r="G13" s="23">
        <f>IF(AND(E13=1,F13=1),1,0)</f>
        <v>0</v>
      </c>
      <c r="H13" s="23">
        <f>IF(AND(F13=1,E13=0),1,0)</f>
        <v>1</v>
      </c>
      <c r="I13" s="23">
        <f>IF(AND(E13=1,F13=0),1,0)</f>
        <v>0</v>
      </c>
      <c r="J13" s="48">
        <f>IF(AND(E13=0,F13=0),1,0)</f>
        <v>0</v>
      </c>
    </row>
    <row r="14" spans="1:10">
      <c r="A14" s="45">
        <v>1</v>
      </c>
      <c r="B14" s="23">
        <v>0.92700000000000005</v>
      </c>
      <c r="C14" s="23">
        <v>0.96199999999999997</v>
      </c>
      <c r="D14" s="23" t="s">
        <v>19</v>
      </c>
      <c r="E14" s="23">
        <f>IF(D14 = "yes",1,0)</f>
        <v>0</v>
      </c>
      <c r="F14" s="23">
        <f>IF(AND(AND(B14&gt;=$B$3,B14&lt;=$B$4),C14&gt;=$B$5),1,0)</f>
        <v>0</v>
      </c>
      <c r="G14" s="23">
        <f>IF(AND(E14=1,F14=1),1,0)</f>
        <v>0</v>
      </c>
      <c r="H14" s="23">
        <f>IF(AND(F14=1,E14=0),1,0)</f>
        <v>0</v>
      </c>
      <c r="I14" s="23">
        <f>IF(AND(E14=1,F14=0),1,0)</f>
        <v>0</v>
      </c>
      <c r="J14" s="48">
        <f>IF(AND(E14=0,F14=0),1,0)</f>
        <v>1</v>
      </c>
    </row>
    <row r="15" spans="1:10">
      <c r="A15" s="45">
        <v>1</v>
      </c>
      <c r="B15" s="23">
        <v>0.48799999999999999</v>
      </c>
      <c r="C15" s="23">
        <v>0.88100000000000001</v>
      </c>
      <c r="D15" s="23" t="s">
        <v>19</v>
      </c>
      <c r="E15" s="23">
        <f>IF(D15 = "yes",1,0)</f>
        <v>0</v>
      </c>
      <c r="F15" s="23">
        <f>IF(AND(AND(B15&gt;=$B$3,B15&lt;=$B$4),C15&gt;=$B$5),1,0)</f>
        <v>1</v>
      </c>
      <c r="G15" s="23">
        <f>IF(AND(E15=1,F15=1),1,0)</f>
        <v>0</v>
      </c>
      <c r="H15" s="23">
        <f>IF(AND(F15=1,E15=0),1,0)</f>
        <v>1</v>
      </c>
      <c r="I15" s="23">
        <f>IF(AND(E15=1,F15=0),1,0)</f>
        <v>0</v>
      </c>
      <c r="J15" s="48">
        <f>IF(AND(E15=0,F15=0),1,0)</f>
        <v>0</v>
      </c>
    </row>
    <row r="16" spans="1:10">
      <c r="A16" s="45">
        <v>2</v>
      </c>
      <c r="B16" s="23">
        <v>0.432</v>
      </c>
      <c r="C16" s="23">
        <v>0.22500000000000001</v>
      </c>
      <c r="D16" s="23" t="s">
        <v>19</v>
      </c>
      <c r="E16" s="23">
        <f>IF(D16 = "yes",1,0)</f>
        <v>0</v>
      </c>
      <c r="F16" s="23">
        <f>IF(AND(AND(B16&gt;=$B$3,B16&lt;=$B$4),C16&gt;=$B$5),1,0)</f>
        <v>1</v>
      </c>
      <c r="G16" s="23">
        <f>IF(AND(E16=1,F16=1),1,0)</f>
        <v>0</v>
      </c>
      <c r="H16" s="23">
        <f>IF(AND(F16=1,E16=0),1,0)</f>
        <v>1</v>
      </c>
      <c r="I16" s="23">
        <f>IF(AND(E16=1,F16=0),1,0)</f>
        <v>0</v>
      </c>
      <c r="J16" s="48">
        <f>IF(AND(E16=0,F16=0),1,0)</f>
        <v>0</v>
      </c>
    </row>
    <row r="17" spans="1:10">
      <c r="A17" s="45">
        <v>2</v>
      </c>
      <c r="B17" s="23">
        <v>0.38500000000000001</v>
      </c>
      <c r="C17" s="23">
        <v>0.3</v>
      </c>
      <c r="D17" s="23" t="s">
        <v>19</v>
      </c>
      <c r="E17" s="23">
        <f>IF(D17 = "yes",1,0)</f>
        <v>0</v>
      </c>
      <c r="F17" s="23">
        <f>IF(AND(AND(B17&gt;=$B$3,B17&lt;=$B$4),C17&gt;=$B$5),1,0)</f>
        <v>0</v>
      </c>
      <c r="G17" s="23">
        <f>IF(AND(E17=1,F17=1),1,0)</f>
        <v>0</v>
      </c>
      <c r="H17" s="23">
        <f>IF(AND(F17=1,E17=0),1,0)</f>
        <v>0</v>
      </c>
      <c r="I17" s="23">
        <f>IF(AND(E17=1,F17=0),1,0)</f>
        <v>0</v>
      </c>
      <c r="J17" s="48">
        <f>IF(AND(E17=0,F17=0),1,0)</f>
        <v>1</v>
      </c>
    </row>
    <row r="18" spans="1:10">
      <c r="A18" s="45">
        <v>2</v>
      </c>
      <c r="B18" s="23">
        <v>0.16200000000000001</v>
      </c>
      <c r="C18" s="23">
        <v>0.76100000000000001</v>
      </c>
      <c r="D18" s="23" t="s">
        <v>19</v>
      </c>
      <c r="E18" s="23">
        <f>IF(D18 = "yes",1,0)</f>
        <v>0</v>
      </c>
      <c r="F18" s="23">
        <f>IF(AND(AND(B18&gt;=$B$3,B18&lt;=$B$4),C18&gt;=$B$5),1,0)</f>
        <v>0</v>
      </c>
      <c r="G18" s="23">
        <f>IF(AND(E18=1,F18=1),1,0)</f>
        <v>0</v>
      </c>
      <c r="H18" s="23">
        <f>IF(AND(F18=1,E18=0),1,0)</f>
        <v>0</v>
      </c>
      <c r="I18" s="23">
        <f>IF(AND(E18=1,F18=0),1,0)</f>
        <v>0</v>
      </c>
      <c r="J18" s="48">
        <f>IF(AND(E18=0,F18=0),1,0)</f>
        <v>1</v>
      </c>
    </row>
    <row r="19" spans="1:10">
      <c r="A19" s="45">
        <v>3</v>
      </c>
      <c r="B19" s="23">
        <v>0.23400000000000001</v>
      </c>
      <c r="C19" s="23">
        <v>0.73299999999999998</v>
      </c>
      <c r="D19" s="23" t="s">
        <v>19</v>
      </c>
      <c r="E19" s="23">
        <f>IF(D19 = "yes",1,0)</f>
        <v>0</v>
      </c>
      <c r="F19" s="23">
        <f>IF(AND(AND(B19&gt;=$B$3,B19&lt;=$B$4),C19&gt;=$B$5),1,0)</f>
        <v>0</v>
      </c>
      <c r="G19" s="23">
        <f>IF(AND(E19=1,F19=1),1,0)</f>
        <v>0</v>
      </c>
      <c r="H19" s="23">
        <f>IF(AND(F19=1,E19=0),1,0)</f>
        <v>0</v>
      </c>
      <c r="I19" s="23">
        <f>IF(AND(E19=1,F19=0),1,0)</f>
        <v>0</v>
      </c>
      <c r="J19" s="48">
        <f>IF(AND(E19=0,F19=0),1,0)</f>
        <v>1</v>
      </c>
    </row>
    <row r="20" spans="1:10">
      <c r="A20" s="45">
        <v>4</v>
      </c>
      <c r="B20" s="23">
        <v>0.66800000000000004</v>
      </c>
      <c r="C20" s="23">
        <v>0.88200000000000001</v>
      </c>
      <c r="D20" s="23" t="s">
        <v>19</v>
      </c>
      <c r="E20" s="23">
        <f>IF(D20 = "yes",1,0)</f>
        <v>0</v>
      </c>
      <c r="F20" s="23">
        <f>IF(AND(AND(B20&gt;=$B$3,B20&lt;=$B$4),C20&gt;=$B$5),1,0)</f>
        <v>1</v>
      </c>
      <c r="G20" s="23">
        <f>IF(AND(E20=1,F20=1),1,0)</f>
        <v>0</v>
      </c>
      <c r="H20" s="23">
        <f>IF(AND(F20=1,E20=0),1,0)</f>
        <v>1</v>
      </c>
      <c r="I20" s="23">
        <f>IF(AND(E20=1,F20=0),1,0)</f>
        <v>0</v>
      </c>
      <c r="J20" s="48">
        <f>IF(AND(E20=0,F20=0),1,0)</f>
        <v>0</v>
      </c>
    </row>
    <row r="21" spans="1:10">
      <c r="A21" s="45">
        <v>5</v>
      </c>
      <c r="B21" s="23">
        <v>0.219</v>
      </c>
      <c r="C21" s="23">
        <v>0.73199999999999998</v>
      </c>
      <c r="D21" s="23" t="s">
        <v>19</v>
      </c>
      <c r="E21" s="23">
        <f>IF(D21 = "yes",1,0)</f>
        <v>0</v>
      </c>
      <c r="F21" s="23">
        <f>IF(AND(AND(B21&gt;=$B$3,B21&lt;=$B$4),C21&gt;=$B$5),1,0)</f>
        <v>0</v>
      </c>
      <c r="G21" s="23">
        <f>IF(AND(E21=1,F21=1),1,0)</f>
        <v>0</v>
      </c>
      <c r="H21" s="23">
        <f>IF(AND(F21=1,E21=0),1,0)</f>
        <v>0</v>
      </c>
      <c r="I21" s="23">
        <f>IF(AND(E21=1,F21=0),1,0)</f>
        <v>0</v>
      </c>
      <c r="J21" s="48">
        <f>IF(AND(E21=0,F21=0),1,0)</f>
        <v>1</v>
      </c>
    </row>
    <row r="22" spans="1:10">
      <c r="A22" s="45">
        <v>5</v>
      </c>
      <c r="B22" s="23">
        <v>0.40799999999999997</v>
      </c>
      <c r="C22" s="23">
        <v>0.78400000000000003</v>
      </c>
      <c r="D22" s="23" t="s">
        <v>19</v>
      </c>
      <c r="E22" s="23">
        <f>IF(D22 = "yes",1,0)</f>
        <v>0</v>
      </c>
      <c r="F22" s="23">
        <f>IF(AND(AND(B22&gt;=$B$3,B22&lt;=$B$4),C22&gt;=$B$5),1,0)</f>
        <v>1</v>
      </c>
      <c r="G22" s="23">
        <f>IF(AND(E22=1,F22=1),1,0)</f>
        <v>0</v>
      </c>
      <c r="H22" s="23">
        <f>IF(AND(F22=1,E22=0),1,0)</f>
        <v>1</v>
      </c>
      <c r="I22" s="23">
        <f>IF(AND(E22=1,F22=0),1,0)</f>
        <v>0</v>
      </c>
      <c r="J22" s="48">
        <f>IF(AND(E22=0,F22=0),1,0)</f>
        <v>0</v>
      </c>
    </row>
    <row r="23" spans="1:10">
      <c r="A23" s="45">
        <v>5</v>
      </c>
      <c r="B23" s="23">
        <v>0.55700000000000005</v>
      </c>
      <c r="C23" s="23">
        <v>0.85599999999999998</v>
      </c>
      <c r="D23" s="23" t="s">
        <v>19</v>
      </c>
      <c r="E23" s="23">
        <f>IF(D23 = "yes",1,0)</f>
        <v>0</v>
      </c>
      <c r="F23" s="23">
        <f>IF(AND(AND(B23&gt;=$B$3,B23&lt;=$B$4),C23&gt;=$B$5),1,0)</f>
        <v>1</v>
      </c>
      <c r="G23" s="23">
        <f>IF(AND(E23=1,F23=1),1,0)</f>
        <v>0</v>
      </c>
      <c r="H23" s="23">
        <f>IF(AND(F23=1,E23=0),1,0)</f>
        <v>1</v>
      </c>
      <c r="I23" s="23">
        <f>IF(AND(E23=1,F23=0),1,0)</f>
        <v>0</v>
      </c>
      <c r="J23" s="48">
        <f>IF(AND(E23=0,F23=0),1,0)</f>
        <v>0</v>
      </c>
    </row>
    <row r="24" spans="1:10">
      <c r="A24" s="45">
        <v>5</v>
      </c>
      <c r="B24" s="23">
        <v>0.54</v>
      </c>
      <c r="C24" s="23">
        <v>0.70899999999999996</v>
      </c>
      <c r="D24" s="23" t="s">
        <v>19</v>
      </c>
      <c r="E24" s="23">
        <f>IF(D24 = "yes",1,0)</f>
        <v>0</v>
      </c>
      <c r="F24" s="23">
        <f>IF(AND(AND(B24&gt;=$B$3,B24&lt;=$B$4),C24&gt;=$B$5),1,0)</f>
        <v>1</v>
      </c>
      <c r="G24" s="23">
        <f>IF(AND(E24=1,F24=1),1,0)</f>
        <v>0</v>
      </c>
      <c r="H24" s="23">
        <f>IF(AND(F24=1,E24=0),1,0)</f>
        <v>1</v>
      </c>
      <c r="I24" s="23">
        <f>IF(AND(E24=1,F24=0),1,0)</f>
        <v>0</v>
      </c>
      <c r="J24" s="48">
        <f>IF(AND(E24=0,F24=0),1,0)</f>
        <v>0</v>
      </c>
    </row>
    <row r="25" spans="1:10">
      <c r="A25" s="45">
        <v>5</v>
      </c>
      <c r="B25" s="23">
        <v>0.40799999999999997</v>
      </c>
      <c r="C25" s="23">
        <v>0.84499999999999997</v>
      </c>
      <c r="D25" s="23" t="s">
        <v>19</v>
      </c>
      <c r="E25" s="23">
        <f>IF(D25 = "yes",1,0)</f>
        <v>0</v>
      </c>
      <c r="F25" s="23">
        <f>IF(AND(AND(B25&gt;=$B$3,B25&lt;=$B$4),C25&gt;=$B$5),1,0)</f>
        <v>1</v>
      </c>
      <c r="G25" s="23">
        <f>IF(AND(E25=1,F25=1),1,0)</f>
        <v>0</v>
      </c>
      <c r="H25" s="23">
        <f>IF(AND(F25=1,E25=0),1,0)</f>
        <v>1</v>
      </c>
      <c r="I25" s="23">
        <f>IF(AND(E25=1,F25=0),1,0)</f>
        <v>0</v>
      </c>
      <c r="J25" s="48">
        <f>IF(AND(E25=0,F25=0),1,0)</f>
        <v>0</v>
      </c>
    </row>
    <row r="26" spans="1:10">
      <c r="A26" s="45">
        <v>5</v>
      </c>
      <c r="B26" s="23">
        <v>0.71499999999999997</v>
      </c>
      <c r="C26" s="23">
        <v>0.91200000000000003</v>
      </c>
      <c r="D26" s="23" t="s">
        <v>19</v>
      </c>
      <c r="E26" s="23">
        <f>IF(D26 = "yes",1,0)</f>
        <v>0</v>
      </c>
      <c r="F26" s="23">
        <f>IF(AND(AND(B26&gt;=$B$3,B26&lt;=$B$4),C26&gt;=$B$5),1,0)</f>
        <v>1</v>
      </c>
      <c r="G26" s="23">
        <f>IF(AND(E26=1,F26=1),1,0)</f>
        <v>0</v>
      </c>
      <c r="H26" s="23">
        <f>IF(AND(F26=1,E26=0),1,0)</f>
        <v>1</v>
      </c>
      <c r="I26" s="23">
        <f>IF(AND(E26=1,F26=0),1,0)</f>
        <v>0</v>
      </c>
      <c r="J26" s="48">
        <f>IF(AND(E26=0,F26=0),1,0)</f>
        <v>0</v>
      </c>
    </row>
    <row r="27" spans="1:10">
      <c r="A27" s="45">
        <v>5</v>
      </c>
      <c r="B27" s="23">
        <v>0.96299999999999997</v>
      </c>
      <c r="C27" s="23">
        <v>0.80800000000000005</v>
      </c>
      <c r="D27" s="23" t="s">
        <v>19</v>
      </c>
      <c r="E27" s="23">
        <f>IF(D27 = "yes",1,0)</f>
        <v>0</v>
      </c>
      <c r="F27" s="23">
        <f>IF(AND(AND(B27&gt;=$B$3,B27&lt;=$B$4),C27&gt;=$B$5),1,0)</f>
        <v>0</v>
      </c>
      <c r="G27" s="23">
        <f>IF(AND(E27=1,F27=1),1,0)</f>
        <v>0</v>
      </c>
      <c r="H27" s="23">
        <f>IF(AND(F27=1,E27=0),1,0)</f>
        <v>0</v>
      </c>
      <c r="I27" s="23">
        <f>IF(AND(E27=1,F27=0),1,0)</f>
        <v>0</v>
      </c>
      <c r="J27" s="48">
        <f>IF(AND(E27=0,F27=0),1,0)</f>
        <v>1</v>
      </c>
    </row>
    <row r="28" spans="1:10">
      <c r="A28" s="45">
        <v>6</v>
      </c>
      <c r="B28" s="23">
        <v>0.88600000000000001</v>
      </c>
      <c r="C28" s="23">
        <v>0.97099999999999997</v>
      </c>
      <c r="D28" s="23" t="s">
        <v>19</v>
      </c>
      <c r="E28" s="23">
        <f>IF(D28 = "yes",1,0)</f>
        <v>0</v>
      </c>
      <c r="F28" s="23">
        <f>IF(AND(AND(B28&gt;=$B$3,B28&lt;=$B$4),C28&gt;=$B$5),1,0)</f>
        <v>1</v>
      </c>
      <c r="G28" s="23">
        <f>IF(AND(E28=1,F28=1),1,0)</f>
        <v>0</v>
      </c>
      <c r="H28" s="23">
        <f>IF(AND(F28=1,E28=0),1,0)</f>
        <v>1</v>
      </c>
      <c r="I28" s="23">
        <f>IF(AND(E28=1,F28=0),1,0)</f>
        <v>0</v>
      </c>
      <c r="J28" s="48">
        <f>IF(AND(E28=0,F28=0),1,0)</f>
        <v>0</v>
      </c>
    </row>
    <row r="29" spans="1:10">
      <c r="A29" s="45">
        <v>7</v>
      </c>
      <c r="B29" s="23">
        <v>0.38300000000000001</v>
      </c>
      <c r="C29" s="23">
        <v>0.76900000000000002</v>
      </c>
      <c r="D29" s="23" t="s">
        <v>19</v>
      </c>
      <c r="E29" s="23">
        <f>IF(D29 = "yes",1,0)</f>
        <v>0</v>
      </c>
      <c r="F29" s="23">
        <f>IF(AND(AND(B29&gt;=$B$3,B29&lt;=$B$4),C29&gt;=$B$5),1,0)</f>
        <v>0</v>
      </c>
      <c r="G29" s="23">
        <f>IF(AND(E29=1,F29=1),1,0)</f>
        <v>0</v>
      </c>
      <c r="H29" s="23">
        <f>IF(AND(F29=1,E29=0),1,0)</f>
        <v>0</v>
      </c>
      <c r="I29" s="23">
        <f>IF(AND(E29=1,F29=0),1,0)</f>
        <v>0</v>
      </c>
      <c r="J29" s="48">
        <f>IF(AND(E29=0,F29=0),1,0)</f>
        <v>1</v>
      </c>
    </row>
    <row r="30" spans="1:10">
      <c r="A30" s="45">
        <v>7</v>
      </c>
      <c r="B30" s="23">
        <v>0.56499999999999995</v>
      </c>
      <c r="C30" s="23">
        <v>0.64500000000000002</v>
      </c>
      <c r="D30" s="23" t="s">
        <v>19</v>
      </c>
      <c r="E30" s="23">
        <f>IF(D30 = "yes",1,0)</f>
        <v>0</v>
      </c>
      <c r="F30" s="23">
        <f>IF(AND(AND(B30&gt;=$B$3,B30&lt;=$B$4),C30&gt;=$B$5),1,0)</f>
        <v>1</v>
      </c>
      <c r="G30" s="23">
        <f>IF(AND(E30=1,F30=1),1,0)</f>
        <v>0</v>
      </c>
      <c r="H30" s="23">
        <f>IF(AND(F30=1,E30=0),1,0)</f>
        <v>1</v>
      </c>
      <c r="I30" s="23">
        <f>IF(AND(E30=1,F30=0),1,0)</f>
        <v>0</v>
      </c>
      <c r="J30" s="48">
        <f>IF(AND(E30=0,F30=0),1,0)</f>
        <v>0</v>
      </c>
    </row>
    <row r="31" spans="1:10">
      <c r="A31" s="45">
        <v>7</v>
      </c>
      <c r="B31" s="23">
        <v>0.443</v>
      </c>
      <c r="C31" s="23">
        <v>0.59199999999999997</v>
      </c>
      <c r="D31" s="23" t="s">
        <v>19</v>
      </c>
      <c r="E31" s="23">
        <f>IF(D31 = "yes",1,0)</f>
        <v>0</v>
      </c>
      <c r="F31" s="23">
        <f>IF(AND(AND(B31&gt;=$B$3,B31&lt;=$B$4),C31&gt;=$B$5),1,0)</f>
        <v>1</v>
      </c>
      <c r="G31" s="23">
        <f>IF(AND(E31=1,F31=1),1,0)</f>
        <v>0</v>
      </c>
      <c r="H31" s="23">
        <f>IF(AND(F31=1,E31=0),1,0)</f>
        <v>1</v>
      </c>
      <c r="I31" s="23">
        <f>IF(AND(E31=1,F31=0),1,0)</f>
        <v>0</v>
      </c>
      <c r="J31" s="48">
        <f>IF(AND(E31=0,F31=0),1,0)</f>
        <v>0</v>
      </c>
    </row>
    <row r="32" spans="1:10">
      <c r="A32" s="45">
        <v>8</v>
      </c>
      <c r="B32" s="23">
        <v>0.36499999999999999</v>
      </c>
      <c r="C32" s="23">
        <v>0.73399999999999999</v>
      </c>
      <c r="D32" s="23" t="s">
        <v>19</v>
      </c>
      <c r="E32" s="23">
        <f>IF(D32 = "yes",1,0)</f>
        <v>0</v>
      </c>
      <c r="F32" s="23">
        <f>IF(AND(AND(B32&gt;=$B$3,B32&lt;=$B$4),C32&gt;=$B$5),1,0)</f>
        <v>0</v>
      </c>
      <c r="G32" s="23">
        <f>IF(AND(E32=1,F32=1),1,0)</f>
        <v>0</v>
      </c>
      <c r="H32" s="23">
        <f>IF(AND(F32=1,E32=0),1,0)</f>
        <v>0</v>
      </c>
      <c r="I32" s="23">
        <f>IF(AND(E32=1,F32=0),1,0)</f>
        <v>0</v>
      </c>
      <c r="J32" s="48">
        <f>IF(AND(E32=0,F32=0),1,0)</f>
        <v>1</v>
      </c>
    </row>
    <row r="33" spans="1:10">
      <c r="A33" s="45">
        <v>9</v>
      </c>
      <c r="B33" s="23">
        <v>0.58399999999999996</v>
      </c>
      <c r="C33" s="23">
        <v>0.44900000000000001</v>
      </c>
      <c r="D33" s="23" t="s">
        <v>19</v>
      </c>
      <c r="E33" s="23">
        <f>IF(D33 = "yes",1,0)</f>
        <v>0</v>
      </c>
      <c r="F33" s="23">
        <f>IF(AND(AND(B33&gt;=$B$3,B33&lt;=$B$4),C33&gt;=$B$5),1,0)</f>
        <v>1</v>
      </c>
      <c r="G33" s="23">
        <f>IF(AND(E33=1,F33=1),1,0)</f>
        <v>0</v>
      </c>
      <c r="H33" s="23">
        <f>IF(AND(F33=1,E33=0),1,0)</f>
        <v>1</v>
      </c>
      <c r="I33" s="23">
        <f>IF(AND(E33=1,F33=0),1,0)</f>
        <v>0</v>
      </c>
      <c r="J33" s="48">
        <f>IF(AND(E33=0,F33=0),1,0)</f>
        <v>0</v>
      </c>
    </row>
    <row r="34" spans="1:10">
      <c r="A34" s="45">
        <v>10</v>
      </c>
      <c r="B34" s="23">
        <v>0.111</v>
      </c>
      <c r="C34" s="23">
        <v>0.625</v>
      </c>
      <c r="D34" s="23" t="s">
        <v>19</v>
      </c>
      <c r="E34" s="23">
        <f>IF(D34 = "yes",1,0)</f>
        <v>0</v>
      </c>
      <c r="F34" s="23">
        <f>IF(AND(AND(B34&gt;=$B$3,B34&lt;=$B$4),C34&gt;=$B$5),1,0)</f>
        <v>0</v>
      </c>
      <c r="G34" s="23">
        <f>IF(AND(E34=1,F34=1),1,0)</f>
        <v>0</v>
      </c>
      <c r="H34" s="23">
        <f>IF(AND(F34=1,E34=0),1,0)</f>
        <v>0</v>
      </c>
      <c r="I34" s="23">
        <f>IF(AND(E34=1,F34=0),1,0)</f>
        <v>0</v>
      </c>
      <c r="J34" s="48">
        <f>IF(AND(E34=0,F34=0),1,0)</f>
        <v>1</v>
      </c>
    </row>
    <row r="35" spans="1:10">
      <c r="A35" s="45">
        <v>10</v>
      </c>
      <c r="B35" s="23">
        <v>0.158</v>
      </c>
      <c r="C35" s="23">
        <v>0.91300000000000003</v>
      </c>
      <c r="D35" s="23" t="s">
        <v>19</v>
      </c>
      <c r="E35" s="23">
        <f>IF(D35 = "yes",1,0)</f>
        <v>0</v>
      </c>
      <c r="F35" s="23">
        <f>IF(AND(AND(B35&gt;=$B$3,B35&lt;=$B$4),C35&gt;=$B$5),1,0)</f>
        <v>0</v>
      </c>
      <c r="G35" s="23">
        <f>IF(AND(E35=1,F35=1),1,0)</f>
        <v>0</v>
      </c>
      <c r="H35" s="23">
        <f>IF(AND(F35=1,E35=0),1,0)</f>
        <v>0</v>
      </c>
      <c r="I35" s="23">
        <f>IF(AND(E35=1,F35=0),1,0)</f>
        <v>0</v>
      </c>
      <c r="J35" s="48">
        <f>IF(AND(E35=0,F35=0),1,0)</f>
        <v>1</v>
      </c>
    </row>
    <row r="36" spans="1:10">
      <c r="A36" s="45">
        <v>11</v>
      </c>
      <c r="B36" s="23">
        <v>0.83699999999999997</v>
      </c>
      <c r="C36" s="23">
        <v>0.81599999999999995</v>
      </c>
      <c r="D36" s="23" t="s">
        <v>19</v>
      </c>
      <c r="E36" s="23">
        <f>IF(D36 = "yes",1,0)</f>
        <v>0</v>
      </c>
      <c r="F36" s="23">
        <f>IF(AND(AND(B36&gt;=$B$3,B36&lt;=$B$4),C36&gt;=$B$5),1,0)</f>
        <v>1</v>
      </c>
      <c r="G36" s="23">
        <f>IF(AND(E36=1,F36=1),1,0)</f>
        <v>0</v>
      </c>
      <c r="H36" s="23">
        <f>IF(AND(F36=1,E36=0),1,0)</f>
        <v>1</v>
      </c>
      <c r="I36" s="23">
        <f>IF(AND(E36=1,F36=0),1,0)</f>
        <v>0</v>
      </c>
      <c r="J36" s="48">
        <f>IF(AND(E36=0,F36=0),1,0)</f>
        <v>0</v>
      </c>
    </row>
    <row r="37" spans="1:10">
      <c r="A37" s="45">
        <v>12</v>
      </c>
      <c r="B37" s="23">
        <v>0.66</v>
      </c>
      <c r="C37" s="23">
        <v>0.93600000000000005</v>
      </c>
      <c r="D37" s="23" t="s">
        <v>19</v>
      </c>
      <c r="E37" s="23">
        <f>IF(D37 = "yes",1,0)</f>
        <v>0</v>
      </c>
      <c r="F37" s="23">
        <f>IF(AND(AND(B37&gt;=$B$3,B37&lt;=$B$4),C37&gt;=$B$5),1,0)</f>
        <v>1</v>
      </c>
      <c r="G37" s="23">
        <f>IF(AND(E37=1,F37=1),1,0)</f>
        <v>0</v>
      </c>
      <c r="H37" s="23">
        <f>IF(AND(F37=1,E37=0),1,0)</f>
        <v>1</v>
      </c>
      <c r="I37" s="23">
        <f>IF(AND(E37=1,F37=0),1,0)</f>
        <v>0</v>
      </c>
      <c r="J37" s="48">
        <f>IF(AND(E37=0,F37=0),1,0)</f>
        <v>0</v>
      </c>
    </row>
    <row r="38" spans="1:10">
      <c r="A38" s="45">
        <v>14</v>
      </c>
      <c r="B38" s="23">
        <v>0.373</v>
      </c>
      <c r="C38" s="23">
        <v>0.76300000000000001</v>
      </c>
      <c r="D38" s="23" t="s">
        <v>19</v>
      </c>
      <c r="E38" s="23">
        <f>IF(D38 = "yes",1,0)</f>
        <v>0</v>
      </c>
      <c r="F38" s="23">
        <f>IF(AND(AND(B38&gt;=$B$3,B38&lt;=$B$4),C38&gt;=$B$5),1,0)</f>
        <v>0</v>
      </c>
      <c r="G38" s="23">
        <f>IF(AND(E38=1,F38=1),1,0)</f>
        <v>0</v>
      </c>
      <c r="H38" s="23">
        <f>IF(AND(F38=1,E38=0),1,0)</f>
        <v>0</v>
      </c>
      <c r="I38" s="23">
        <f>IF(AND(E38=1,F38=0),1,0)</f>
        <v>0</v>
      </c>
      <c r="J38" s="48">
        <f>IF(AND(E38=0,F38=0),1,0)</f>
        <v>1</v>
      </c>
    </row>
    <row r="39" spans="1:10">
      <c r="A39" s="45">
        <v>14</v>
      </c>
      <c r="B39" s="23">
        <v>0.23200000000000001</v>
      </c>
      <c r="C39" s="23">
        <v>0.60199999999999998</v>
      </c>
      <c r="D39" s="23" t="s">
        <v>19</v>
      </c>
      <c r="E39" s="23">
        <f>IF(D39 = "yes",1,0)</f>
        <v>0</v>
      </c>
      <c r="F39" s="23">
        <f>IF(AND(AND(B39&gt;=$B$3,B39&lt;=$B$4),C39&gt;=$B$5),1,0)</f>
        <v>0</v>
      </c>
      <c r="G39" s="23">
        <f>IF(AND(E39=1,F39=1),1,0)</f>
        <v>0</v>
      </c>
      <c r="H39" s="23">
        <f>IF(AND(F39=1,E39=0),1,0)</f>
        <v>0</v>
      </c>
      <c r="I39" s="23">
        <f>IF(AND(E39=1,F39=0),1,0)</f>
        <v>0</v>
      </c>
      <c r="J39" s="48">
        <f>IF(AND(E39=0,F39=0),1,0)</f>
        <v>1</v>
      </c>
    </row>
    <row r="40" spans="1:10">
      <c r="A40" s="45">
        <v>14</v>
      </c>
      <c r="B40" s="23">
        <v>0.66100000000000003</v>
      </c>
      <c r="C40" s="23">
        <v>0.54700000000000004</v>
      </c>
      <c r="D40" s="23" t="s">
        <v>19</v>
      </c>
      <c r="E40" s="23">
        <f>IF(D40 = "yes",1,0)</f>
        <v>0</v>
      </c>
      <c r="F40" s="23">
        <f>IF(AND(AND(B40&gt;=$B$3,B40&lt;=$B$4),C40&gt;=$B$5),1,0)</f>
        <v>1</v>
      </c>
      <c r="G40" s="23">
        <f>IF(AND(E40=1,F40=1),1,0)</f>
        <v>0</v>
      </c>
      <c r="H40" s="23">
        <f>IF(AND(F40=1,E40=0),1,0)</f>
        <v>1</v>
      </c>
      <c r="I40" s="23">
        <f>IF(AND(E40=1,F40=0),1,0)</f>
        <v>0</v>
      </c>
      <c r="J40" s="48">
        <f>IF(AND(E40=0,F40=0),1,0)</f>
        <v>0</v>
      </c>
    </row>
    <row r="41" spans="1:10">
      <c r="A41" s="45">
        <v>14</v>
      </c>
      <c r="B41" s="23">
        <v>0.88400000000000001</v>
      </c>
      <c r="C41" s="23">
        <v>0.66400000000000003</v>
      </c>
      <c r="D41" s="23" t="s">
        <v>19</v>
      </c>
      <c r="E41" s="23">
        <f>IF(D41 = "yes",1,0)</f>
        <v>0</v>
      </c>
      <c r="F41" s="23">
        <f>IF(AND(AND(B41&gt;=$B$3,B41&lt;=$B$4),C41&gt;=$B$5),1,0)</f>
        <v>1</v>
      </c>
      <c r="G41" s="23">
        <f>IF(AND(E41=1,F41=1),1,0)</f>
        <v>0</v>
      </c>
      <c r="H41" s="23">
        <f>IF(AND(F41=1,E41=0),1,0)</f>
        <v>1</v>
      </c>
      <c r="I41" s="23">
        <f>IF(AND(E41=1,F41=0),1,0)</f>
        <v>0</v>
      </c>
      <c r="J41" s="48">
        <f>IF(AND(E41=0,F41=0),1,0)</f>
        <v>0</v>
      </c>
    </row>
    <row r="42" spans="1:10">
      <c r="A42" s="45">
        <v>17</v>
      </c>
      <c r="B42" s="23">
        <v>0.38900000000000001</v>
      </c>
      <c r="C42" s="23">
        <v>0.85199999999999998</v>
      </c>
      <c r="D42" s="23" t="s">
        <v>19</v>
      </c>
      <c r="E42" s="23">
        <f>IF(D42 = "yes",1,0)</f>
        <v>0</v>
      </c>
      <c r="F42" s="23">
        <f>IF(AND(AND(B42&gt;=$B$3,B42&lt;=$B$4),C42&gt;=$B$5),1,0)</f>
        <v>0</v>
      </c>
      <c r="G42" s="23">
        <f>IF(AND(E42=1,F42=1),1,0)</f>
        <v>0</v>
      </c>
      <c r="H42" s="23">
        <f>IF(AND(F42=1,E42=0),1,0)</f>
        <v>0</v>
      </c>
      <c r="I42" s="23">
        <f>IF(AND(E42=1,F42=0),1,0)</f>
        <v>0</v>
      </c>
      <c r="J42" s="48">
        <f>IF(AND(E42=0,F42=0),1,0)</f>
        <v>1</v>
      </c>
    </row>
    <row r="43" spans="1:10">
      <c r="A43" s="45">
        <v>18</v>
      </c>
      <c r="B43" s="23">
        <v>0.79200000000000004</v>
      </c>
      <c r="C43" s="23">
        <v>0.84199999999999997</v>
      </c>
      <c r="D43" s="23" t="s">
        <v>19</v>
      </c>
      <c r="E43" s="23">
        <f>IF(D43 = "yes",1,0)</f>
        <v>0</v>
      </c>
      <c r="F43" s="23">
        <f>IF(AND(AND(B43&gt;=$B$3,B43&lt;=$B$4),C43&gt;=$B$5),1,0)</f>
        <v>1</v>
      </c>
      <c r="G43" s="23">
        <f>IF(AND(E43=1,F43=1),1,0)</f>
        <v>0</v>
      </c>
      <c r="H43" s="23">
        <f>IF(AND(F43=1,E43=0),1,0)</f>
        <v>1</v>
      </c>
      <c r="I43" s="23">
        <f>IF(AND(E43=1,F43=0),1,0)</f>
        <v>0</v>
      </c>
      <c r="J43" s="48">
        <f>IF(AND(E43=0,F43=0),1,0)</f>
        <v>0</v>
      </c>
    </row>
    <row r="44" spans="1:10">
      <c r="A44" s="45">
        <v>18</v>
      </c>
      <c r="B44" s="23">
        <v>0.41299999999999998</v>
      </c>
      <c r="C44" s="23">
        <v>0.84299999999999997</v>
      </c>
      <c r="D44" s="23" t="s">
        <v>19</v>
      </c>
      <c r="E44" s="23">
        <f>IF(D44 = "yes",1,0)</f>
        <v>0</v>
      </c>
      <c r="F44" s="23">
        <f>IF(AND(AND(B44&gt;=$B$3,B44&lt;=$B$4),C44&gt;=$B$5),1,0)</f>
        <v>1</v>
      </c>
      <c r="G44" s="23">
        <f>IF(AND(E44=1,F44=1),1,0)</f>
        <v>0</v>
      </c>
      <c r="H44" s="23">
        <f>IF(AND(F44=1,E44=0),1,0)</f>
        <v>1</v>
      </c>
      <c r="I44" s="23">
        <f>IF(AND(E44=1,F44=0),1,0)</f>
        <v>0</v>
      </c>
      <c r="J44" s="48">
        <f>IF(AND(E44=0,F44=0),1,0)</f>
        <v>0</v>
      </c>
    </row>
    <row r="45" spans="1:10">
      <c r="A45" s="45">
        <v>18</v>
      </c>
      <c r="B45" s="23">
        <v>0.53700000000000003</v>
      </c>
      <c r="C45" s="23">
        <v>0.77100000000000002</v>
      </c>
      <c r="D45" s="23" t="s">
        <v>19</v>
      </c>
      <c r="E45" s="23">
        <f>IF(D45 = "yes",1,0)</f>
        <v>0</v>
      </c>
      <c r="F45" s="23">
        <f>IF(AND(AND(B45&gt;=$B$3,B45&lt;=$B$4),C45&gt;=$B$5),1,0)</f>
        <v>1</v>
      </c>
      <c r="G45" s="23">
        <f>IF(AND(E45=1,F45=1),1,0)</f>
        <v>0</v>
      </c>
      <c r="H45" s="23">
        <f>IF(AND(F45=1,E45=0),1,0)</f>
        <v>1</v>
      </c>
      <c r="I45" s="23">
        <f>IF(AND(E45=1,F45=0),1,0)</f>
        <v>0</v>
      </c>
      <c r="J45" s="48">
        <f>IF(AND(E45=0,F45=0),1,0)</f>
        <v>0</v>
      </c>
    </row>
    <row r="46" spans="1:10">
      <c r="A46" s="45">
        <v>18</v>
      </c>
      <c r="B46" s="23">
        <v>0.64200000000000002</v>
      </c>
      <c r="C46" s="23">
        <v>0.68200000000000005</v>
      </c>
      <c r="D46" s="23" t="s">
        <v>19</v>
      </c>
      <c r="E46" s="23">
        <f>IF(D46 = "yes",1,0)</f>
        <v>0</v>
      </c>
      <c r="F46" s="23">
        <f>IF(AND(AND(B46&gt;=$B$3,B46&lt;=$B$4),C46&gt;=$B$5),1,0)</f>
        <v>1</v>
      </c>
      <c r="G46" s="23">
        <f>IF(AND(E46=1,F46=1),1,0)</f>
        <v>0</v>
      </c>
      <c r="H46" s="23">
        <f>IF(AND(F46=1,E46=0),1,0)</f>
        <v>1</v>
      </c>
      <c r="I46" s="23">
        <f>IF(AND(E46=1,F46=0),1,0)</f>
        <v>0</v>
      </c>
      <c r="J46" s="48">
        <f>IF(AND(E46=0,F46=0),1,0)</f>
        <v>0</v>
      </c>
    </row>
    <row r="47" spans="1:10">
      <c r="A47" s="45">
        <v>18</v>
      </c>
      <c r="B47" s="23">
        <v>0.32500000000000001</v>
      </c>
      <c r="C47" s="23">
        <v>0.57299999999999995</v>
      </c>
      <c r="D47" s="23" t="s">
        <v>19</v>
      </c>
      <c r="E47" s="23">
        <f>IF(D47 = "yes",1,0)</f>
        <v>0</v>
      </c>
      <c r="F47" s="23">
        <f>IF(AND(AND(B47&gt;=$B$3,B47&lt;=$B$4),C47&gt;=$B$5),1,0)</f>
        <v>0</v>
      </c>
      <c r="G47" s="23">
        <f>IF(AND(E47=1,F47=1),1,0)</f>
        <v>0</v>
      </c>
      <c r="H47" s="23">
        <f>IF(AND(F47=1,E47=0),1,0)</f>
        <v>0</v>
      </c>
      <c r="I47" s="23">
        <f>IF(AND(E47=1,F47=0),1,0)</f>
        <v>0</v>
      </c>
      <c r="J47" s="48">
        <f>IF(AND(E47=0,F47=0),1,0)</f>
        <v>1</v>
      </c>
    </row>
    <row r="48" spans="1:10">
      <c r="A48" s="45">
        <v>18</v>
      </c>
      <c r="B48" s="23">
        <v>0.69299999999999995</v>
      </c>
      <c r="C48" s="23">
        <v>0.81699999999999995</v>
      </c>
      <c r="D48" s="23" t="s">
        <v>19</v>
      </c>
      <c r="E48" s="23">
        <f>IF(D48 = "yes",1,0)</f>
        <v>0</v>
      </c>
      <c r="F48" s="23">
        <f>IF(AND(AND(B48&gt;=$B$3,B48&lt;=$B$4),C48&gt;=$B$5),1,0)</f>
        <v>1</v>
      </c>
      <c r="G48" s="23">
        <f>IF(AND(E48=1,F48=1),1,0)</f>
        <v>0</v>
      </c>
      <c r="H48" s="23">
        <f>IF(AND(F48=1,E48=0),1,0)</f>
        <v>1</v>
      </c>
      <c r="I48" s="23">
        <f>IF(AND(E48=1,F48=0),1,0)</f>
        <v>0</v>
      </c>
      <c r="J48" s="48">
        <f>IF(AND(E48=0,F48=0),1,0)</f>
        <v>0</v>
      </c>
    </row>
    <row r="49" spans="1:10">
      <c r="A49" s="45">
        <v>19</v>
      </c>
      <c r="B49" s="23">
        <v>0.627</v>
      </c>
      <c r="C49" s="23">
        <v>0.42799999999999999</v>
      </c>
      <c r="D49" s="23" t="s">
        <v>19</v>
      </c>
      <c r="E49" s="23">
        <f>IF(D49 = "yes",1,0)</f>
        <v>0</v>
      </c>
      <c r="F49" s="23">
        <f>IF(AND(AND(B49&gt;=$B$3,B49&lt;=$B$4),C49&gt;=$B$5),1,0)</f>
        <v>1</v>
      </c>
      <c r="G49" s="23">
        <f>IF(AND(E49=1,F49=1),1,0)</f>
        <v>0</v>
      </c>
      <c r="H49" s="23">
        <f>IF(AND(F49=1,E49=0),1,0)</f>
        <v>1</v>
      </c>
      <c r="I49" s="23">
        <f>IF(AND(E49=1,F49=0),1,0)</f>
        <v>0</v>
      </c>
      <c r="J49" s="48">
        <f>IF(AND(E49=0,F49=0),1,0)</f>
        <v>0</v>
      </c>
    </row>
    <row r="50" spans="1:10">
      <c r="A50" s="45">
        <v>20</v>
      </c>
      <c r="B50" s="23">
        <v>0.48199999999999998</v>
      </c>
      <c r="C50" s="23">
        <v>0.77900000000000003</v>
      </c>
      <c r="D50" s="23" t="s">
        <v>19</v>
      </c>
      <c r="E50" s="23">
        <f>IF(D50 = "yes",1,0)</f>
        <v>0</v>
      </c>
      <c r="F50" s="23">
        <f>IF(AND(AND(B50&gt;=$B$3,B50&lt;=$B$4),C50&gt;=$B$5),1,0)</f>
        <v>1</v>
      </c>
      <c r="G50" s="23">
        <f>IF(AND(E50=1,F50=1),1,0)</f>
        <v>0</v>
      </c>
      <c r="H50" s="23">
        <f>IF(AND(F50=1,E50=0),1,0)</f>
        <v>1</v>
      </c>
      <c r="I50" s="23">
        <f>IF(AND(E50=1,F50=0),1,0)</f>
        <v>0</v>
      </c>
      <c r="J50" s="48">
        <f>IF(AND(E50=0,F50=0),1,0)</f>
        <v>0</v>
      </c>
    </row>
    <row r="51" spans="1:10">
      <c r="A51" s="45">
        <v>20</v>
      </c>
      <c r="B51" s="23">
        <v>0.373</v>
      </c>
      <c r="C51" s="23">
        <v>0.90100000000000002</v>
      </c>
      <c r="D51" s="23" t="s">
        <v>19</v>
      </c>
      <c r="E51" s="23">
        <f>IF(D51 = "yes",1,0)</f>
        <v>0</v>
      </c>
      <c r="F51" s="23">
        <f>IF(AND(AND(B51&gt;=$B$3,B51&lt;=$B$4),C51&gt;=$B$5),1,0)</f>
        <v>0</v>
      </c>
      <c r="G51" s="23">
        <f>IF(AND(E51=1,F51=1),1,0)</f>
        <v>0</v>
      </c>
      <c r="H51" s="23">
        <f>IF(AND(F51=1,E51=0),1,0)</f>
        <v>0</v>
      </c>
      <c r="I51" s="23">
        <f>IF(AND(E51=1,F51=0),1,0)</f>
        <v>0</v>
      </c>
      <c r="J51" s="48">
        <f>IF(AND(E51=0,F51=0),1,0)</f>
        <v>1</v>
      </c>
    </row>
    <row r="52" spans="1:10">
      <c r="A52" s="45">
        <v>22</v>
      </c>
      <c r="B52" s="23">
        <v>9.7000000000000003E-2</v>
      </c>
      <c r="C52" s="23">
        <v>0.41199999999999998</v>
      </c>
      <c r="D52" s="23" t="s">
        <v>19</v>
      </c>
      <c r="E52" s="23">
        <f>IF(D52 = "yes",1,0)</f>
        <v>0</v>
      </c>
      <c r="F52" s="23">
        <f>IF(AND(AND(B52&gt;=$B$3,B52&lt;=$B$4),C52&gt;=$B$5),1,0)</f>
        <v>0</v>
      </c>
      <c r="G52" s="23">
        <f>IF(AND(E52=1,F52=1),1,0)</f>
        <v>0</v>
      </c>
      <c r="H52" s="23">
        <f>IF(AND(F52=1,E52=0),1,0)</f>
        <v>0</v>
      </c>
      <c r="I52" s="23">
        <f>IF(AND(E52=1,F52=0),1,0)</f>
        <v>0</v>
      </c>
      <c r="J52" s="48">
        <f>IF(AND(E52=0,F52=0),1,0)</f>
        <v>1</v>
      </c>
    </row>
    <row r="53" spans="1:10">
      <c r="A53" s="45">
        <v>23</v>
      </c>
      <c r="B53" s="23">
        <v>0.35299999999999998</v>
      </c>
      <c r="C53" s="23">
        <v>0.49099999999999999</v>
      </c>
      <c r="D53" s="23" t="s">
        <v>19</v>
      </c>
      <c r="E53" s="23">
        <f>IF(D53 = "yes",1,0)</f>
        <v>0</v>
      </c>
      <c r="F53" s="23">
        <f>IF(AND(AND(B53&gt;=$B$3,B53&lt;=$B$4),C53&gt;=$B$5),1,0)</f>
        <v>0</v>
      </c>
      <c r="G53" s="23">
        <f>IF(AND(E53=1,F53=1),1,0)</f>
        <v>0</v>
      </c>
      <c r="H53" s="23">
        <f>IF(AND(F53=1,E53=0),1,0)</f>
        <v>0</v>
      </c>
      <c r="I53" s="23">
        <f>IF(AND(E53=1,F53=0),1,0)</f>
        <v>0</v>
      </c>
      <c r="J53" s="48">
        <f>IF(AND(E53=0,F53=0),1,0)</f>
        <v>1</v>
      </c>
    </row>
    <row r="54" spans="1:10">
      <c r="A54" s="45">
        <v>23</v>
      </c>
      <c r="B54" s="23">
        <v>0.27200000000000002</v>
      </c>
      <c r="C54" s="23">
        <v>0.74399999999999999</v>
      </c>
      <c r="D54" s="23" t="s">
        <v>19</v>
      </c>
      <c r="E54" s="23">
        <f>IF(D54 = "yes",1,0)</f>
        <v>0</v>
      </c>
      <c r="F54" s="23">
        <f>IF(AND(AND(B54&gt;=$B$3,B54&lt;=$B$4),C54&gt;=$B$5),1,0)</f>
        <v>0</v>
      </c>
      <c r="G54" s="23">
        <f>IF(AND(E54=1,F54=1),1,0)</f>
        <v>0</v>
      </c>
      <c r="H54" s="23">
        <f>IF(AND(F54=1,E54=0),1,0)</f>
        <v>0</v>
      </c>
      <c r="I54" s="23">
        <f>IF(AND(E54=1,F54=0),1,0)</f>
        <v>0</v>
      </c>
      <c r="J54" s="48">
        <f>IF(AND(E54=0,F54=0),1,0)</f>
        <v>1</v>
      </c>
    </row>
    <row r="55" spans="1:10">
      <c r="A55" s="45">
        <v>24</v>
      </c>
      <c r="B55" s="23">
        <v>0.53900000000000003</v>
      </c>
      <c r="C55" s="23">
        <v>0.45800000000000002</v>
      </c>
      <c r="D55" s="23" t="s">
        <v>19</v>
      </c>
      <c r="E55" s="23">
        <f>IF(D55 = "yes",1,0)</f>
        <v>0</v>
      </c>
      <c r="F55" s="23">
        <f>IF(AND(AND(B55&gt;=$B$3,B55&lt;=$B$4),C55&gt;=$B$5),1,0)</f>
        <v>1</v>
      </c>
      <c r="G55" s="23">
        <f>IF(AND(E55=1,F55=1),1,0)</f>
        <v>0</v>
      </c>
      <c r="H55" s="23">
        <f>IF(AND(F55=1,E55=0),1,0)</f>
        <v>1</v>
      </c>
      <c r="I55" s="23">
        <f>IF(AND(E55=1,F55=0),1,0)</f>
        <v>0</v>
      </c>
      <c r="J55" s="48">
        <f>IF(AND(E55=0,F55=0),1,0)</f>
        <v>0</v>
      </c>
    </row>
    <row r="56" spans="1:10">
      <c r="A56" s="45">
        <v>24</v>
      </c>
      <c r="B56" s="23">
        <v>0.58399999999999996</v>
      </c>
      <c r="C56" s="23">
        <v>0.77800000000000002</v>
      </c>
      <c r="D56" s="23" t="s">
        <v>19</v>
      </c>
      <c r="E56" s="23">
        <f>IF(D56 = "yes",1,0)</f>
        <v>0</v>
      </c>
      <c r="F56" s="23">
        <f>IF(AND(AND(B56&gt;=$B$3,B56&lt;=$B$4),C56&gt;=$B$5),1,0)</f>
        <v>1</v>
      </c>
      <c r="G56" s="23">
        <f>IF(AND(E56=1,F56=1),1,0)</f>
        <v>0</v>
      </c>
      <c r="H56" s="23">
        <f>IF(AND(F56=1,E56=0),1,0)</f>
        <v>1</v>
      </c>
      <c r="I56" s="23">
        <f>IF(AND(E56=1,F56=0),1,0)</f>
        <v>0</v>
      </c>
      <c r="J56" s="48">
        <f>IF(AND(E56=0,F56=0),1,0)</f>
        <v>0</v>
      </c>
    </row>
    <row r="57" spans="1:10">
      <c r="A57" s="45">
        <v>0</v>
      </c>
      <c r="B57" s="23">
        <v>0.86699999999999999</v>
      </c>
      <c r="C57" s="23">
        <v>0.92500000000000004</v>
      </c>
      <c r="D57" s="23" t="s">
        <v>18</v>
      </c>
      <c r="E57" s="23">
        <f>IF(D57 = "yes",1,0)</f>
        <v>1</v>
      </c>
      <c r="F57" s="23">
        <f>IF(AND(AND(B57&gt;=$B$3,B57&lt;=$B$4),C57&gt;=$B$5),1,0)</f>
        <v>1</v>
      </c>
      <c r="G57" s="23">
        <f>IF(AND(E57=1,F57=1),1,0)</f>
        <v>1</v>
      </c>
      <c r="H57" s="23">
        <f>IF(AND(F57=1,E57=0),1,0)</f>
        <v>0</v>
      </c>
      <c r="I57" s="23">
        <f>IF(AND(E57=1,F57=0),1,0)</f>
        <v>0</v>
      </c>
      <c r="J57" s="48">
        <f>IF(AND(E57=0,F57=0),1,0)</f>
        <v>0</v>
      </c>
    </row>
    <row r="58" spans="1:10">
      <c r="A58" s="45">
        <v>0</v>
      </c>
      <c r="B58" s="23">
        <v>0.52800000000000002</v>
      </c>
      <c r="C58" s="23">
        <v>0.878</v>
      </c>
      <c r="D58" s="23" t="s">
        <v>18</v>
      </c>
      <c r="E58" s="23">
        <f>IF(D58 = "yes",1,0)</f>
        <v>1</v>
      </c>
      <c r="F58" s="23">
        <f>IF(AND(AND(B58&gt;=$B$3,B58&lt;=$B$4),C58&gt;=$B$5),1,0)</f>
        <v>1</v>
      </c>
      <c r="G58" s="23">
        <f>IF(AND(E58=1,F58=1),1,0)</f>
        <v>1</v>
      </c>
      <c r="H58" s="23">
        <f>IF(AND(F58=1,E58=0),1,0)</f>
        <v>0</v>
      </c>
      <c r="I58" s="23">
        <f>IF(AND(E58=1,F58=0),1,0)</f>
        <v>0</v>
      </c>
      <c r="J58" s="48">
        <f>IF(AND(E58=0,F58=0),1,0)</f>
        <v>0</v>
      </c>
    </row>
    <row r="59" spans="1:10">
      <c r="A59" s="45">
        <v>1</v>
      </c>
      <c r="B59" s="23">
        <v>0.7</v>
      </c>
      <c r="C59" s="23">
        <v>0.89900000000000002</v>
      </c>
      <c r="D59" s="23" t="s">
        <v>18</v>
      </c>
      <c r="E59" s="23">
        <f>IF(D59 = "yes",1,0)</f>
        <v>1</v>
      </c>
      <c r="F59" s="23">
        <f>IF(AND(AND(B59&gt;=$B$3,B59&lt;=$B$4),C59&gt;=$B$5),1,0)</f>
        <v>1</v>
      </c>
      <c r="G59" s="23">
        <f>IF(AND(E59=1,F59=1),1,0)</f>
        <v>1</v>
      </c>
      <c r="H59" s="23">
        <f>IF(AND(F59=1,E59=0),1,0)</f>
        <v>0</v>
      </c>
      <c r="I59" s="23">
        <f>IF(AND(E59=1,F59=0),1,0)</f>
        <v>0</v>
      </c>
      <c r="J59" s="48">
        <f>IF(AND(E59=0,F59=0),1,0)</f>
        <v>0</v>
      </c>
    </row>
    <row r="60" spans="1:10">
      <c r="A60" s="45">
        <v>1</v>
      </c>
      <c r="B60" s="23">
        <v>0.58499999999999996</v>
      </c>
      <c r="C60" s="23">
        <v>0.95399999999999996</v>
      </c>
      <c r="D60" s="23" t="s">
        <v>18</v>
      </c>
      <c r="E60" s="23">
        <f>IF(D60 = "yes",1,0)</f>
        <v>1</v>
      </c>
      <c r="F60" s="23">
        <f>IF(AND(AND(B60&gt;=$B$3,B60&lt;=$B$4),C60&gt;=$B$5),1,0)</f>
        <v>1</v>
      </c>
      <c r="G60" s="23">
        <f>IF(AND(E60=1,F60=1),1,0)</f>
        <v>1</v>
      </c>
      <c r="H60" s="23">
        <f>IF(AND(F60=1,E60=0),1,0)</f>
        <v>0</v>
      </c>
      <c r="I60" s="23">
        <f>IF(AND(E60=1,F60=0),1,0)</f>
        <v>0</v>
      </c>
      <c r="J60" s="48">
        <f>IF(AND(E60=0,F60=0),1,0)</f>
        <v>0</v>
      </c>
    </row>
    <row r="61" spans="1:10">
      <c r="A61" s="45">
        <v>1</v>
      </c>
      <c r="B61" s="23">
        <v>0.43</v>
      </c>
      <c r="C61" s="23">
        <v>0.94099999999999995</v>
      </c>
      <c r="D61" s="23" t="s">
        <v>18</v>
      </c>
      <c r="E61" s="23">
        <f>IF(D61 = "yes",1,0)</f>
        <v>1</v>
      </c>
      <c r="F61" s="23">
        <f>IF(AND(AND(B61&gt;=$B$3,B61&lt;=$B$4),C61&gt;=$B$5),1,0)</f>
        <v>1</v>
      </c>
      <c r="G61" s="23">
        <f>IF(AND(E61=1,F61=1),1,0)</f>
        <v>1</v>
      </c>
      <c r="H61" s="23">
        <f>IF(AND(F61=1,E61=0),1,0)</f>
        <v>0</v>
      </c>
      <c r="I61" s="23">
        <f>IF(AND(E61=1,F61=0),1,0)</f>
        <v>0</v>
      </c>
      <c r="J61" s="48">
        <f>IF(AND(E61=0,F61=0),1,0)</f>
        <v>0</v>
      </c>
    </row>
    <row r="62" spans="1:10">
      <c r="A62" s="45">
        <v>2</v>
      </c>
      <c r="B62" s="23">
        <v>0.58699999999999997</v>
      </c>
      <c r="C62" s="23">
        <v>0.95499999999999996</v>
      </c>
      <c r="D62" s="23" t="s">
        <v>18</v>
      </c>
      <c r="E62" s="23">
        <f>IF(D62 = "yes",1,0)</f>
        <v>1</v>
      </c>
      <c r="F62" s="23">
        <f>IF(AND(AND(B62&gt;=$B$3,B62&lt;=$B$4),C62&gt;=$B$5),1,0)</f>
        <v>1</v>
      </c>
      <c r="G62" s="23">
        <f>IF(AND(E62=1,F62=1),1,0)</f>
        <v>1</v>
      </c>
      <c r="H62" s="23">
        <f>IF(AND(F62=1,E62=0),1,0)</f>
        <v>0</v>
      </c>
      <c r="I62" s="23">
        <f>IF(AND(E62=1,F62=0),1,0)</f>
        <v>0</v>
      </c>
      <c r="J62" s="48">
        <f>IF(AND(E62=0,F62=0),1,0)</f>
        <v>0</v>
      </c>
    </row>
    <row r="63" spans="1:10">
      <c r="A63" s="45">
        <v>3</v>
      </c>
      <c r="B63" s="23">
        <v>0.69</v>
      </c>
      <c r="C63" s="23">
        <v>0.85099999999999998</v>
      </c>
      <c r="D63" s="23" t="s">
        <v>18</v>
      </c>
      <c r="E63" s="23">
        <f>IF(D63 = "yes",1,0)</f>
        <v>1</v>
      </c>
      <c r="F63" s="23">
        <f>IF(AND(AND(B63&gt;=$B$3,B63&lt;=$B$4),C63&gt;=$B$5),1,0)</f>
        <v>1</v>
      </c>
      <c r="G63" s="23">
        <f>IF(AND(E63=1,F63=1),1,0)</f>
        <v>1</v>
      </c>
      <c r="H63" s="23">
        <f>IF(AND(F63=1,E63=0),1,0)</f>
        <v>0</v>
      </c>
      <c r="I63" s="23">
        <f>IF(AND(E63=1,F63=0),1,0)</f>
        <v>0</v>
      </c>
      <c r="J63" s="48">
        <f>IF(AND(E63=0,F63=0),1,0)</f>
        <v>0</v>
      </c>
    </row>
    <row r="64" spans="1:10">
      <c r="A64" s="45">
        <v>4</v>
      </c>
      <c r="B64" s="23">
        <v>0.52</v>
      </c>
      <c r="C64" s="23">
        <v>0.96899999999999997</v>
      </c>
      <c r="D64" s="23" t="s">
        <v>18</v>
      </c>
      <c r="E64" s="23">
        <f>IF(D64 = "yes",1,0)</f>
        <v>1</v>
      </c>
      <c r="F64" s="23">
        <f>IF(AND(AND(B64&gt;=$B$3,B64&lt;=$B$4),C64&gt;=$B$5),1,0)</f>
        <v>1</v>
      </c>
      <c r="G64" s="23">
        <f>IF(AND(E64=1,F64=1),1,0)</f>
        <v>1</v>
      </c>
      <c r="H64" s="23">
        <f>IF(AND(F64=1,E64=0),1,0)</f>
        <v>0</v>
      </c>
      <c r="I64" s="23">
        <f>IF(AND(E64=1,F64=0),1,0)</f>
        <v>0</v>
      </c>
      <c r="J64" s="48">
        <f>IF(AND(E64=0,F64=0),1,0)</f>
        <v>0</v>
      </c>
    </row>
    <row r="65" spans="1:10">
      <c r="A65" s="45">
        <v>5</v>
      </c>
      <c r="B65" s="23">
        <v>0.66900000000000004</v>
      </c>
      <c r="C65" s="23">
        <v>0.93100000000000005</v>
      </c>
      <c r="D65" s="23" t="s">
        <v>18</v>
      </c>
      <c r="E65" s="23">
        <f>IF(D65 = "yes",1,0)</f>
        <v>1</v>
      </c>
      <c r="F65" s="23">
        <f>IF(AND(AND(B65&gt;=$B$3,B65&lt;=$B$4),C65&gt;=$B$5),1,0)</f>
        <v>1</v>
      </c>
      <c r="G65" s="23">
        <f>IF(AND(E65=1,F65=1),1,0)</f>
        <v>1</v>
      </c>
      <c r="H65" s="23">
        <f>IF(AND(F65=1,E65=0),1,0)</f>
        <v>0</v>
      </c>
      <c r="I65" s="23">
        <f>IF(AND(E65=1,F65=0),1,0)</f>
        <v>0</v>
      </c>
      <c r="J65" s="48">
        <f>IF(AND(E65=0,F65=0),1,0)</f>
        <v>0</v>
      </c>
    </row>
    <row r="66" spans="1:10">
      <c r="A66" s="45">
        <v>6</v>
      </c>
      <c r="B66" s="23">
        <v>0.70399999999999996</v>
      </c>
      <c r="C66" s="23">
        <v>0.96299999999999997</v>
      </c>
      <c r="D66" s="23" t="s">
        <v>18</v>
      </c>
      <c r="E66" s="23">
        <f>IF(D66 = "yes",1,0)</f>
        <v>1</v>
      </c>
      <c r="F66" s="23">
        <f>IF(AND(AND(B66&gt;=$B$3,B66&lt;=$B$4),C66&gt;=$B$5),1,0)</f>
        <v>1</v>
      </c>
      <c r="G66" s="23">
        <f>IF(AND(E66=1,F66=1),1,0)</f>
        <v>1</v>
      </c>
      <c r="H66" s="23">
        <f>IF(AND(F66=1,E66=0),1,0)</f>
        <v>0</v>
      </c>
      <c r="I66" s="23">
        <f>IF(AND(E66=1,F66=0),1,0)</f>
        <v>0</v>
      </c>
      <c r="J66" s="48">
        <f>IF(AND(E66=0,F66=0),1,0)</f>
        <v>0</v>
      </c>
    </row>
    <row r="67" spans="1:10">
      <c r="A67" s="46">
        <v>6</v>
      </c>
      <c r="B67" s="43">
        <v>0</v>
      </c>
      <c r="C67" s="43">
        <v>0</v>
      </c>
      <c r="D67" s="43" t="s">
        <v>18</v>
      </c>
      <c r="E67" s="23">
        <f>IF(D67 = "yes",1,0)</f>
        <v>1</v>
      </c>
      <c r="F67" s="23">
        <f>IF(AND(AND(B67&gt;=$B$3,B67&lt;=$B$4),C67&gt;=$B$5),1,0)</f>
        <v>0</v>
      </c>
      <c r="G67" s="23">
        <f>IF(AND(E67=1,F67=1),1,0)</f>
        <v>0</v>
      </c>
      <c r="H67" s="23">
        <f>IF(AND(F67=1,E67=0),1,0)</f>
        <v>0</v>
      </c>
      <c r="I67" s="23">
        <f>IF(AND(E67=1,F67=0),1,0)</f>
        <v>1</v>
      </c>
      <c r="J67" s="48">
        <f>IF(AND(E67=0,F67=0),1,0)</f>
        <v>0</v>
      </c>
    </row>
    <row r="68" spans="1:10">
      <c r="A68" s="46">
        <v>6</v>
      </c>
      <c r="B68" s="43">
        <v>0</v>
      </c>
      <c r="C68" s="43">
        <v>0</v>
      </c>
      <c r="D68" s="43" t="s">
        <v>18</v>
      </c>
      <c r="E68" s="23">
        <f>IF(D68 = "yes",1,0)</f>
        <v>1</v>
      </c>
      <c r="F68" s="23">
        <f>IF(AND(AND(B68&gt;=$B$3,B68&lt;=$B$4),C68&gt;=$B$5),1,0)</f>
        <v>0</v>
      </c>
      <c r="G68" s="23">
        <f>IF(AND(E68=1,F68=1),1,0)</f>
        <v>0</v>
      </c>
      <c r="H68" s="23">
        <f>IF(AND(F68=1,E68=0),1,0)</f>
        <v>0</v>
      </c>
      <c r="I68" s="23">
        <f>IF(AND(E68=1,F68=0),1,0)</f>
        <v>1</v>
      </c>
      <c r="J68" s="48">
        <f>IF(AND(E68=0,F68=0),1,0)</f>
        <v>0</v>
      </c>
    </row>
    <row r="69" spans="1:10">
      <c r="A69" s="46">
        <v>6</v>
      </c>
      <c r="B69" s="43">
        <v>0</v>
      </c>
      <c r="C69" s="43">
        <v>0</v>
      </c>
      <c r="D69" s="43" t="s">
        <v>18</v>
      </c>
      <c r="E69" s="23">
        <f>IF(D69 = "yes",1,0)</f>
        <v>1</v>
      </c>
      <c r="F69" s="23">
        <f>IF(AND(AND(B69&gt;=$B$3,B69&lt;=$B$4),C69&gt;=$B$5),1,0)</f>
        <v>0</v>
      </c>
      <c r="G69" s="23">
        <f>IF(AND(E69=1,F69=1),1,0)</f>
        <v>0</v>
      </c>
      <c r="H69" s="23">
        <f>IF(AND(F69=1,E69=0),1,0)</f>
        <v>0</v>
      </c>
      <c r="I69" s="23">
        <f>IF(AND(E69=1,F69=0),1,0)</f>
        <v>1</v>
      </c>
      <c r="J69" s="48">
        <f>IF(AND(E69=0,F69=0),1,0)</f>
        <v>0</v>
      </c>
    </row>
    <row r="70" spans="1:10">
      <c r="A70" s="46">
        <v>6</v>
      </c>
      <c r="B70" s="43">
        <v>0</v>
      </c>
      <c r="C70" s="43">
        <v>0</v>
      </c>
      <c r="D70" s="43" t="s">
        <v>18</v>
      </c>
      <c r="E70" s="23">
        <f>IF(D70 = "yes",1,0)</f>
        <v>1</v>
      </c>
      <c r="F70" s="23">
        <f>IF(AND(AND(B70&gt;=$B$3,B70&lt;=$B$4),C70&gt;=$B$5),1,0)</f>
        <v>0</v>
      </c>
      <c r="G70" s="23">
        <f>IF(AND(E70=1,F70=1),1,0)</f>
        <v>0</v>
      </c>
      <c r="H70" s="23">
        <f>IF(AND(F70=1,E70=0),1,0)</f>
        <v>0</v>
      </c>
      <c r="I70" s="23">
        <f>IF(AND(E70=1,F70=0),1,0)</f>
        <v>1</v>
      </c>
      <c r="J70" s="48">
        <f>IF(AND(E70=0,F70=0),1,0)</f>
        <v>0</v>
      </c>
    </row>
    <row r="71" spans="1:10">
      <c r="A71" s="45">
        <v>7</v>
      </c>
      <c r="B71" s="23">
        <v>0.58299999999999996</v>
      </c>
      <c r="C71" s="23">
        <v>0.96899999999999997</v>
      </c>
      <c r="D71" s="23" t="s">
        <v>18</v>
      </c>
      <c r="E71" s="23">
        <f>IF(D71 = "yes",1,0)</f>
        <v>1</v>
      </c>
      <c r="F71" s="23">
        <f>IF(AND(AND(B71&gt;=$B$3,B71&lt;=$B$4),C71&gt;=$B$5),1,0)</f>
        <v>1</v>
      </c>
      <c r="G71" s="23">
        <f>IF(AND(E71=1,F71=1),1,0)</f>
        <v>1</v>
      </c>
      <c r="H71" s="23">
        <f>IF(AND(F71=1,E71=0),1,0)</f>
        <v>0</v>
      </c>
      <c r="I71" s="23">
        <f>IF(AND(E71=1,F71=0),1,0)</f>
        <v>0</v>
      </c>
      <c r="J71" s="48">
        <f>IF(AND(E71=0,F71=0),1,0)</f>
        <v>0</v>
      </c>
    </row>
    <row r="72" spans="1:10">
      <c r="A72" s="45">
        <v>8</v>
      </c>
      <c r="B72" s="23">
        <v>0.57899999999999996</v>
      </c>
      <c r="C72" s="23">
        <v>0.97099999999999997</v>
      </c>
      <c r="D72" s="23" t="s">
        <v>18</v>
      </c>
      <c r="E72" s="23">
        <f>IF(D72 = "yes",1,0)</f>
        <v>1</v>
      </c>
      <c r="F72" s="23">
        <f>IF(AND(AND(B72&gt;=$B$3,B72&lt;=$B$4),C72&gt;=$B$5),1,0)</f>
        <v>1</v>
      </c>
      <c r="G72" s="23">
        <f>IF(AND(E72=1,F72=1),1,0)</f>
        <v>1</v>
      </c>
      <c r="H72" s="23">
        <f>IF(AND(F72=1,E72=0),1,0)</f>
        <v>0</v>
      </c>
      <c r="I72" s="23">
        <f>IF(AND(E72=1,F72=0),1,0)</f>
        <v>0</v>
      </c>
      <c r="J72" s="48">
        <f>IF(AND(E72=0,F72=0),1,0)</f>
        <v>0</v>
      </c>
    </row>
    <row r="73" spans="1:10">
      <c r="A73" s="45">
        <v>9</v>
      </c>
      <c r="B73" s="23">
        <v>0.61599999999999999</v>
      </c>
      <c r="C73" s="23">
        <v>0.97799999999999998</v>
      </c>
      <c r="D73" s="23" t="s">
        <v>18</v>
      </c>
      <c r="E73" s="23">
        <f>IF(D73 = "yes",1,0)</f>
        <v>1</v>
      </c>
      <c r="F73" s="23">
        <f>IF(AND(AND(B73&gt;=$B$3,B73&lt;=$B$4),C73&gt;=$B$5),1,0)</f>
        <v>1</v>
      </c>
      <c r="G73" s="23">
        <f>IF(AND(E73=1,F73=1),1,0)</f>
        <v>1</v>
      </c>
      <c r="H73" s="23">
        <f>IF(AND(F73=1,E73=0),1,0)</f>
        <v>0</v>
      </c>
      <c r="I73" s="23">
        <f>IF(AND(E73=1,F73=0),1,0)</f>
        <v>0</v>
      </c>
      <c r="J73" s="48">
        <f>IF(AND(E73=0,F73=0),1,0)</f>
        <v>0</v>
      </c>
    </row>
    <row r="74" spans="1:10">
      <c r="A74" s="45">
        <v>10</v>
      </c>
      <c r="B74" s="23">
        <v>0.65</v>
      </c>
      <c r="C74" s="23">
        <v>0.98899999999999999</v>
      </c>
      <c r="D74" s="23" t="s">
        <v>18</v>
      </c>
      <c r="E74" s="23">
        <f>IF(D74 = "yes",1,0)</f>
        <v>1</v>
      </c>
      <c r="F74" s="23">
        <f>IF(AND(AND(B74&gt;=$B$3,B74&lt;=$B$4),C74&gt;=$B$5),1,0)</f>
        <v>1</v>
      </c>
      <c r="G74" s="23">
        <f>IF(AND(E74=1,F74=1),1,0)</f>
        <v>1</v>
      </c>
      <c r="H74" s="23">
        <f>IF(AND(F74=1,E74=0),1,0)</f>
        <v>0</v>
      </c>
      <c r="I74" s="23">
        <f>IF(AND(E74=1,F74=0),1,0)</f>
        <v>0</v>
      </c>
      <c r="J74" s="48">
        <f>IF(AND(E74=0,F74=0),1,0)</f>
        <v>0</v>
      </c>
    </row>
    <row r="75" spans="1:10">
      <c r="A75" s="45">
        <v>12</v>
      </c>
      <c r="B75" s="23">
        <v>0.76800000000000002</v>
      </c>
      <c r="C75" s="23">
        <v>0.94</v>
      </c>
      <c r="D75" s="23" t="s">
        <v>18</v>
      </c>
      <c r="E75" s="23">
        <f>IF(D75 = "yes",1,0)</f>
        <v>1</v>
      </c>
      <c r="F75" s="23">
        <f>IF(AND(AND(B75&gt;=$B$3,B75&lt;=$B$4),C75&gt;=$B$5),1,0)</f>
        <v>1</v>
      </c>
      <c r="G75" s="23">
        <f>IF(AND(E75=1,F75=1),1,0)</f>
        <v>1</v>
      </c>
      <c r="H75" s="23">
        <f>IF(AND(F75=1,E75=0),1,0)</f>
        <v>0</v>
      </c>
      <c r="I75" s="23">
        <f>IF(AND(E75=1,F75=0),1,0)</f>
        <v>0</v>
      </c>
      <c r="J75" s="48">
        <f>IF(AND(E75=0,F75=0),1,0)</f>
        <v>0</v>
      </c>
    </row>
    <row r="76" spans="1:10">
      <c r="A76" s="45">
        <v>12</v>
      </c>
      <c r="B76" s="23">
        <v>0.64200000000000002</v>
      </c>
      <c r="C76" s="23">
        <v>0.99199999999999999</v>
      </c>
      <c r="D76" s="23" t="s">
        <v>18</v>
      </c>
      <c r="E76" s="23">
        <f>IF(D76 = "yes",1,0)</f>
        <v>1</v>
      </c>
      <c r="F76" s="23">
        <f>IF(AND(AND(B76&gt;=$B$3,B76&lt;=$B$4),C76&gt;=$B$5),1,0)</f>
        <v>1</v>
      </c>
      <c r="G76" s="23">
        <f>IF(AND(E76=1,F76=1),1,0)</f>
        <v>1</v>
      </c>
      <c r="H76" s="23">
        <f>IF(AND(F76=1,E76=0),1,0)</f>
        <v>0</v>
      </c>
      <c r="I76" s="23">
        <f>IF(AND(E76=1,F76=0),1,0)</f>
        <v>0</v>
      </c>
      <c r="J76" s="48">
        <f>IF(AND(E76=0,F76=0),1,0)</f>
        <v>0</v>
      </c>
    </row>
    <row r="77" spans="1:10">
      <c r="A77" s="46">
        <v>12</v>
      </c>
      <c r="B77" s="43">
        <v>0</v>
      </c>
      <c r="C77" s="43">
        <v>0</v>
      </c>
      <c r="D77" s="43" t="s">
        <v>18</v>
      </c>
      <c r="E77" s="23">
        <f>IF(D77 = "yes",1,0)</f>
        <v>1</v>
      </c>
      <c r="F77" s="23">
        <f>IF(AND(AND(B77&gt;=$B$3,B77&lt;=$B$4),C77&gt;=$B$5),1,0)</f>
        <v>0</v>
      </c>
      <c r="G77" s="23">
        <f>IF(AND(E77=1,F77=1),1,0)</f>
        <v>0</v>
      </c>
      <c r="H77" s="23">
        <f>IF(AND(F77=1,E77=0),1,0)</f>
        <v>0</v>
      </c>
      <c r="I77" s="23">
        <f>IF(AND(E77=1,F77=0),1,0)</f>
        <v>1</v>
      </c>
      <c r="J77" s="48">
        <f>IF(AND(E77=0,F77=0),1,0)</f>
        <v>0</v>
      </c>
    </row>
    <row r="78" spans="1:10">
      <c r="A78" s="45">
        <v>14</v>
      </c>
      <c r="B78" s="23">
        <v>0.58599999999999997</v>
      </c>
      <c r="C78" s="23">
        <v>0.95299999999999996</v>
      </c>
      <c r="D78" s="23" t="s">
        <v>18</v>
      </c>
      <c r="E78" s="23">
        <f>IF(D78 = "yes",1,0)</f>
        <v>1</v>
      </c>
      <c r="F78" s="23">
        <f>IF(AND(AND(B78&gt;=$B$3,B78&lt;=$B$4),C78&gt;=$B$5),1,0)</f>
        <v>1</v>
      </c>
      <c r="G78" s="23">
        <f>IF(AND(E78=1,F78=1),1,0)</f>
        <v>1</v>
      </c>
      <c r="H78" s="23">
        <f>IF(AND(F78=1,E78=0),1,0)</f>
        <v>0</v>
      </c>
      <c r="I78" s="23">
        <f>IF(AND(E78=1,F78=0),1,0)</f>
        <v>0</v>
      </c>
      <c r="J78" s="48">
        <f>IF(AND(E78=0,F78=0),1,0)</f>
        <v>0</v>
      </c>
    </row>
    <row r="79" spans="1:10">
      <c r="A79" s="45">
        <v>14</v>
      </c>
      <c r="B79" s="23">
        <v>0.55700000000000005</v>
      </c>
      <c r="C79" s="23">
        <v>0.88400000000000001</v>
      </c>
      <c r="D79" s="23" t="s">
        <v>18</v>
      </c>
      <c r="E79" s="23">
        <f>IF(D79 = "yes",1,0)</f>
        <v>1</v>
      </c>
      <c r="F79" s="23">
        <f>IF(AND(AND(B79&gt;=$B$3,B79&lt;=$B$4),C79&gt;=$B$5),1,0)</f>
        <v>1</v>
      </c>
      <c r="G79" s="23">
        <f>IF(AND(E79=1,F79=1),1,0)</f>
        <v>1</v>
      </c>
      <c r="H79" s="23">
        <f>IF(AND(F79=1,E79=0),1,0)</f>
        <v>0</v>
      </c>
      <c r="I79" s="23">
        <f>IF(AND(E79=1,F79=0),1,0)</f>
        <v>0</v>
      </c>
      <c r="J79" s="48">
        <f>IF(AND(E79=0,F79=0),1,0)</f>
        <v>0</v>
      </c>
    </row>
    <row r="80" spans="1:10">
      <c r="A80" s="45">
        <v>16</v>
      </c>
      <c r="B80" s="23">
        <v>0.40600000000000003</v>
      </c>
      <c r="C80" s="23">
        <v>0.92400000000000004</v>
      </c>
      <c r="D80" s="23" t="s">
        <v>18</v>
      </c>
      <c r="E80" s="23">
        <f>IF(D80 = "yes",1,0)</f>
        <v>1</v>
      </c>
      <c r="F80" s="23">
        <f>IF(AND(AND(B80&gt;=$B$3,B80&lt;=$B$4),C80&gt;=$B$5),1,0)</f>
        <v>1</v>
      </c>
      <c r="G80" s="23">
        <f>IF(AND(E80=1,F80=1),1,0)</f>
        <v>1</v>
      </c>
      <c r="H80" s="23">
        <f>IF(AND(F80=1,E80=0),1,0)</f>
        <v>0</v>
      </c>
      <c r="I80" s="23">
        <f>IF(AND(E80=1,F80=0),1,0)</f>
        <v>0</v>
      </c>
      <c r="J80" s="48">
        <f>IF(AND(E80=0,F80=0),1,0)</f>
        <v>0</v>
      </c>
    </row>
    <row r="81" spans="1:10">
      <c r="A81" s="45">
        <v>17</v>
      </c>
      <c r="B81" s="23">
        <v>0.68799999999999994</v>
      </c>
      <c r="C81" s="23">
        <v>0.93400000000000005</v>
      </c>
      <c r="D81" s="23" t="s">
        <v>18</v>
      </c>
      <c r="E81" s="23">
        <f>IF(D81 = "yes",1,0)</f>
        <v>1</v>
      </c>
      <c r="F81" s="23">
        <f>IF(AND(AND(B81&gt;=$B$3,B81&lt;=$B$4),C81&gt;=$B$5),1,0)</f>
        <v>1</v>
      </c>
      <c r="G81" s="23">
        <f>IF(AND(E81=1,F81=1),1,0)</f>
        <v>1</v>
      </c>
      <c r="H81" s="23">
        <f>IF(AND(F81=1,E81=0),1,0)</f>
        <v>0</v>
      </c>
      <c r="I81" s="23">
        <f>IF(AND(E81=1,F81=0),1,0)</f>
        <v>0</v>
      </c>
      <c r="J81" s="48">
        <f>IF(AND(E81=0,F81=0),1,0)</f>
        <v>0</v>
      </c>
    </row>
    <row r="82" spans="1:10">
      <c r="A82" s="46">
        <v>18</v>
      </c>
      <c r="B82" s="43">
        <v>0</v>
      </c>
      <c r="C82" s="43">
        <v>0</v>
      </c>
      <c r="D82" s="43" t="s">
        <v>18</v>
      </c>
      <c r="E82" s="23">
        <f>IF(D82 = "yes",1,0)</f>
        <v>1</v>
      </c>
      <c r="F82" s="23">
        <f>IF(AND(AND(B82&gt;=$B$3,B82&lt;=$B$4),C82&gt;=$B$5),1,0)</f>
        <v>0</v>
      </c>
      <c r="G82" s="23">
        <f>IF(AND(E82=1,F82=1),1,0)</f>
        <v>0</v>
      </c>
      <c r="H82" s="23">
        <f>IF(AND(F82=1,E82=0),1,0)</f>
        <v>0</v>
      </c>
      <c r="I82" s="23">
        <f>IF(AND(E82=1,F82=0),1,0)</f>
        <v>1</v>
      </c>
      <c r="J82" s="48">
        <f>IF(AND(E82=0,F82=0),1,0)</f>
        <v>0</v>
      </c>
    </row>
    <row r="83" spans="1:10">
      <c r="A83" s="45">
        <v>19</v>
      </c>
      <c r="B83" s="23">
        <v>0.75600000000000001</v>
      </c>
      <c r="C83" s="23">
        <v>0.95199999999999996</v>
      </c>
      <c r="D83" s="23" t="s">
        <v>18</v>
      </c>
      <c r="E83" s="23">
        <f>IF(D83 = "yes",1,0)</f>
        <v>1</v>
      </c>
      <c r="F83" s="23">
        <f>IF(AND(AND(B83&gt;=$B$3,B83&lt;=$B$4),C83&gt;=$B$5),1,0)</f>
        <v>1</v>
      </c>
      <c r="G83" s="23">
        <f>IF(AND(E83=1,F83=1),1,0)</f>
        <v>1</v>
      </c>
      <c r="H83" s="23">
        <f>IF(AND(F83=1,E83=0),1,0)</f>
        <v>0</v>
      </c>
      <c r="I83" s="23">
        <f>IF(AND(E83=1,F83=0),1,0)</f>
        <v>0</v>
      </c>
      <c r="J83" s="48">
        <f>IF(AND(E83=0,F83=0),1,0)</f>
        <v>0</v>
      </c>
    </row>
    <row r="84" spans="1:10">
      <c r="A84" s="45">
        <v>19</v>
      </c>
      <c r="B84" s="23">
        <v>0.35499999999999998</v>
      </c>
      <c r="C84" s="23">
        <v>0.92</v>
      </c>
      <c r="D84" s="23" t="s">
        <v>18</v>
      </c>
      <c r="E84" s="23">
        <f>IF(D84 = "yes",1,0)</f>
        <v>1</v>
      </c>
      <c r="F84" s="23">
        <f>IF(AND(AND(B84&gt;=$B$3,B84&lt;=$B$4),C84&gt;=$B$5),1,0)</f>
        <v>0</v>
      </c>
      <c r="G84" s="23">
        <f>IF(AND(E84=1,F84=1),1,0)</f>
        <v>0</v>
      </c>
      <c r="H84" s="23">
        <f>IF(AND(F84=1,E84=0),1,0)</f>
        <v>0</v>
      </c>
      <c r="I84" s="23">
        <f>IF(AND(E84=1,F84=0),1,0)</f>
        <v>1</v>
      </c>
      <c r="J84" s="48">
        <f>IF(AND(E84=0,F84=0),1,0)</f>
        <v>0</v>
      </c>
    </row>
    <row r="85" spans="1:10">
      <c r="A85" s="45">
        <v>19</v>
      </c>
      <c r="B85" s="23">
        <v>0.41699999999999998</v>
      </c>
      <c r="C85" s="23">
        <v>0.96499999999999997</v>
      </c>
      <c r="D85" s="23" t="s">
        <v>18</v>
      </c>
      <c r="E85" s="23">
        <f>IF(D85 = "yes",1,0)</f>
        <v>1</v>
      </c>
      <c r="F85" s="23">
        <f>IF(AND(AND(B85&gt;=$B$3,B85&lt;=$B$4),C85&gt;=$B$5),1,0)</f>
        <v>1</v>
      </c>
      <c r="G85" s="23">
        <f>IF(AND(E85=1,F85=1),1,0)</f>
        <v>1</v>
      </c>
      <c r="H85" s="23">
        <f>IF(AND(F85=1,E85=0),1,0)</f>
        <v>0</v>
      </c>
      <c r="I85" s="23">
        <f>IF(AND(E85=1,F85=0),1,0)</f>
        <v>0</v>
      </c>
      <c r="J85" s="48">
        <f>IF(AND(E85=0,F85=0),1,0)</f>
        <v>0</v>
      </c>
    </row>
    <row r="86" spans="1:10">
      <c r="A86" s="45">
        <v>19</v>
      </c>
      <c r="B86" s="23">
        <v>0.57099999999999995</v>
      </c>
      <c r="C86" s="23">
        <v>0.92300000000000004</v>
      </c>
      <c r="D86" s="23" t="s">
        <v>18</v>
      </c>
      <c r="E86" s="23">
        <f>IF(D86 = "yes",1,0)</f>
        <v>1</v>
      </c>
      <c r="F86" s="23">
        <f>IF(AND(AND(B86&gt;=$B$3,B86&lt;=$B$4),C86&gt;=$B$5),1,0)</f>
        <v>1</v>
      </c>
      <c r="G86" s="23">
        <f>IF(AND(E86=1,F86=1),1,0)</f>
        <v>1</v>
      </c>
      <c r="H86" s="23">
        <f>IF(AND(F86=1,E86=0),1,0)</f>
        <v>0</v>
      </c>
      <c r="I86" s="23">
        <f>IF(AND(E86=1,F86=0),1,0)</f>
        <v>0</v>
      </c>
      <c r="J86" s="48">
        <f>IF(AND(E86=0,F86=0),1,0)</f>
        <v>0</v>
      </c>
    </row>
    <row r="87" spans="1:10">
      <c r="A87" s="45">
        <v>20</v>
      </c>
      <c r="B87" s="23">
        <v>0.753</v>
      </c>
      <c r="C87" s="23">
        <v>0.95299999999999996</v>
      </c>
      <c r="D87" s="23" t="s">
        <v>18</v>
      </c>
      <c r="E87" s="23">
        <f>IF(D87 = "yes",1,0)</f>
        <v>1</v>
      </c>
      <c r="F87" s="23">
        <f>IF(AND(AND(B87&gt;=$B$3,B87&lt;=$B$4),C87&gt;=$B$5),1,0)</f>
        <v>1</v>
      </c>
      <c r="G87" s="23">
        <f>IF(AND(E87=1,F87=1),1,0)</f>
        <v>1</v>
      </c>
      <c r="H87" s="23">
        <f>IF(AND(F87=1,E87=0),1,0)</f>
        <v>0</v>
      </c>
      <c r="I87" s="23">
        <f>IF(AND(E87=1,F87=0),1,0)</f>
        <v>0</v>
      </c>
      <c r="J87" s="48">
        <f>IF(AND(E87=0,F87=0),1,0)</f>
        <v>0</v>
      </c>
    </row>
    <row r="88" spans="1:10">
      <c r="A88" s="46">
        <v>20</v>
      </c>
      <c r="B88" s="43">
        <v>0</v>
      </c>
      <c r="C88" s="43">
        <v>0</v>
      </c>
      <c r="D88" s="43" t="s">
        <v>18</v>
      </c>
      <c r="E88" s="23">
        <f>IF(D88 = "yes",1,0)</f>
        <v>1</v>
      </c>
      <c r="F88" s="23">
        <f>IF(AND(AND(B88&gt;=$B$3,B88&lt;=$B$4),C88&gt;=$B$5),1,0)</f>
        <v>0</v>
      </c>
      <c r="G88" s="23">
        <f>IF(AND(E88=1,F88=1),1,0)</f>
        <v>0</v>
      </c>
      <c r="H88" s="23">
        <f>IF(AND(F88=1,E88=0),1,0)</f>
        <v>0</v>
      </c>
      <c r="I88" s="23">
        <f>IF(AND(E88=1,F88=0),1,0)</f>
        <v>1</v>
      </c>
      <c r="J88" s="48">
        <f>IF(AND(E88=0,F88=0),1,0)</f>
        <v>0</v>
      </c>
    </row>
    <row r="89" spans="1:10">
      <c r="A89" s="45">
        <v>21</v>
      </c>
      <c r="B89" s="23">
        <v>0.66400000000000003</v>
      </c>
      <c r="C89" s="23">
        <v>0.95899999999999996</v>
      </c>
      <c r="D89" s="23" t="s">
        <v>18</v>
      </c>
      <c r="E89" s="23">
        <f>IF(D89 = "yes",1,0)</f>
        <v>1</v>
      </c>
      <c r="F89" s="23">
        <f>IF(AND(AND(B89&gt;=$B$3,B89&lt;=$B$4),C89&gt;=$B$5),1,0)</f>
        <v>1</v>
      </c>
      <c r="G89" s="23">
        <f>IF(AND(E89=1,F89=1),1,0)</f>
        <v>1</v>
      </c>
      <c r="H89" s="23">
        <f>IF(AND(F89=1,E89=0),1,0)</f>
        <v>0</v>
      </c>
      <c r="I89" s="23">
        <f>IF(AND(E89=1,F89=0),1,0)</f>
        <v>0</v>
      </c>
      <c r="J89" s="48">
        <f>IF(AND(E89=0,F89=0),1,0)</f>
        <v>0</v>
      </c>
    </row>
    <row r="90" spans="1:10">
      <c r="A90" s="45">
        <v>22</v>
      </c>
      <c r="B90" s="23">
        <v>0.59599999999999997</v>
      </c>
      <c r="C90" s="23">
        <v>0.97199999999999998</v>
      </c>
      <c r="D90" s="23" t="s">
        <v>18</v>
      </c>
      <c r="E90" s="23">
        <f>IF(D90 = "yes",1,0)</f>
        <v>1</v>
      </c>
      <c r="F90" s="23">
        <f>IF(AND(AND(B90&gt;=$B$3,B90&lt;=$B$4),C90&gt;=$B$5),1,0)</f>
        <v>1</v>
      </c>
      <c r="G90" s="23">
        <f>IF(AND(E90=1,F90=1),1,0)</f>
        <v>1</v>
      </c>
      <c r="H90" s="23">
        <f>IF(AND(F90=1,E90=0),1,0)</f>
        <v>0</v>
      </c>
      <c r="I90" s="23">
        <f>IF(AND(E90=1,F90=0),1,0)</f>
        <v>0</v>
      </c>
      <c r="J90" s="48">
        <f>IF(AND(E90=0,F90=0),1,0)</f>
        <v>0</v>
      </c>
    </row>
    <row r="91" spans="1:10">
      <c r="A91" s="45">
        <v>23</v>
      </c>
      <c r="B91" s="23">
        <v>0.63</v>
      </c>
      <c r="C91" s="23">
        <v>0.95799999999999996</v>
      </c>
      <c r="D91" s="23" t="s">
        <v>18</v>
      </c>
      <c r="E91" s="23">
        <f>IF(D91 = "yes",1,0)</f>
        <v>1</v>
      </c>
      <c r="F91" s="23">
        <f>IF(AND(AND(B91&gt;=$B$3,B91&lt;=$B$4),C91&gt;=$B$5),1,0)</f>
        <v>1</v>
      </c>
      <c r="G91" s="23">
        <f>IF(AND(E91=1,F91=1),1,0)</f>
        <v>1</v>
      </c>
      <c r="H91" s="23">
        <f>IF(AND(F91=1,E91=0),1,0)</f>
        <v>0</v>
      </c>
      <c r="I91" s="23">
        <f>IF(AND(E91=1,F91=0),1,0)</f>
        <v>0</v>
      </c>
      <c r="J91" s="48">
        <f>IF(AND(E91=0,F91=0),1,0)</f>
        <v>0</v>
      </c>
    </row>
    <row r="92" spans="1:10">
      <c r="A92" s="47">
        <v>24</v>
      </c>
      <c r="B92" s="44">
        <v>0.45700000000000002</v>
      </c>
      <c r="C92" s="44">
        <v>0.88400000000000001</v>
      </c>
      <c r="D92" s="44" t="s">
        <v>18</v>
      </c>
      <c r="E92" s="44">
        <f>IF(D92 = "yes",1,0)</f>
        <v>1</v>
      </c>
      <c r="F92" s="44">
        <f>IF(AND(AND(B92&gt;=$B$3,B92&lt;=$B$4),C92&gt;=$B$5),1,0)</f>
        <v>1</v>
      </c>
      <c r="G92" s="44">
        <f>IF(AND(E92=1,F92=1),1,0)</f>
        <v>1</v>
      </c>
      <c r="H92" s="44">
        <f>IF(AND(F92=1,E92=0),1,0)</f>
        <v>0</v>
      </c>
      <c r="I92" s="44">
        <f>IF(AND(E92=1,F92=0),1,0)</f>
        <v>0</v>
      </c>
      <c r="J92" s="49">
        <f>IF(AND(E92=0,F92=0),1,0)</f>
        <v>0</v>
      </c>
    </row>
    <row r="93" spans="1:10" ht="15.75" thickBot="1">
      <c r="A93" s="54" t="s">
        <v>7</v>
      </c>
      <c r="B93" s="55"/>
      <c r="C93" s="55"/>
      <c r="D93" s="56"/>
      <c r="E93" s="50">
        <f>SUM(E11:E92)</f>
        <v>36</v>
      </c>
      <c r="F93" s="50">
        <f>SUM(F11:F92)</f>
        <v>56</v>
      </c>
      <c r="G93" s="50">
        <f>SUM(G11:G92)</f>
        <v>28</v>
      </c>
      <c r="H93" s="50">
        <f>SUM(H11:H92)</f>
        <v>28</v>
      </c>
      <c r="I93" s="50">
        <f>SUM(I11:I92)</f>
        <v>8</v>
      </c>
      <c r="J93" s="51">
        <f>SUM(J11:J92)</f>
        <v>18</v>
      </c>
    </row>
    <row r="94" spans="1:10">
      <c r="E94" s="40" t="s">
        <v>23</v>
      </c>
      <c r="F94" s="41" t="s">
        <v>35</v>
      </c>
      <c r="G94" s="42" t="s">
        <v>28</v>
      </c>
      <c r="H94" s="42" t="s">
        <v>27</v>
      </c>
      <c r="I94" s="42" t="s">
        <v>29</v>
      </c>
      <c r="J94" s="42" t="s">
        <v>30</v>
      </c>
    </row>
    <row r="95" spans="1:10">
      <c r="G95" s="26" t="s">
        <v>10</v>
      </c>
      <c r="H95" s="26" t="s">
        <v>11</v>
      </c>
      <c r="I95" s="26" t="s">
        <v>1</v>
      </c>
      <c r="J95" s="26" t="s">
        <v>31</v>
      </c>
    </row>
    <row r="97" spans="3:5">
      <c r="C97" s="39" t="s">
        <v>36</v>
      </c>
      <c r="D97" s="39"/>
      <c r="E97" s="4">
        <f>COUNT(E11:E92)</f>
        <v>82</v>
      </c>
    </row>
  </sheetData>
  <mergeCells count="4">
    <mergeCell ref="A93:D93"/>
    <mergeCell ref="A2:B2"/>
    <mergeCell ref="E2:F2"/>
    <mergeCell ref="C97:D97"/>
  </mergeCell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C16"/>
  <sheetViews>
    <sheetView tabSelected="1" workbookViewId="0">
      <selection activeCell="B16" sqref="B16"/>
    </sheetView>
  </sheetViews>
  <sheetFormatPr defaultRowHeight="15"/>
  <cols>
    <col min="1" max="1" width="11.5703125" bestFit="1" customWidth="1"/>
    <col min="2" max="2" width="9.85546875" bestFit="1" customWidth="1"/>
    <col min="3" max="3" width="10.140625" bestFit="1" customWidth="1"/>
  </cols>
  <sheetData>
    <row r="1" spans="1:3">
      <c r="A1" t="s">
        <v>37</v>
      </c>
      <c r="B1">
        <v>0.4</v>
      </c>
      <c r="C1">
        <v>0.9</v>
      </c>
    </row>
    <row r="2" spans="1:3">
      <c r="A2" t="s">
        <v>38</v>
      </c>
      <c r="B2" t="s">
        <v>8</v>
      </c>
      <c r="C2" t="s">
        <v>9</v>
      </c>
    </row>
    <row r="3" spans="1:3">
      <c r="A3">
        <v>0</v>
      </c>
      <c r="B3">
        <v>0.78</v>
      </c>
      <c r="C3">
        <v>0.61</v>
      </c>
    </row>
    <row r="4" spans="1:3">
      <c r="A4">
        <v>0.76</v>
      </c>
      <c r="B4">
        <v>0.78</v>
      </c>
      <c r="C4">
        <v>0.37</v>
      </c>
    </row>
    <row r="5" spans="1:3">
      <c r="A5">
        <v>0.78</v>
      </c>
      <c r="B5">
        <v>0.78</v>
      </c>
      <c r="C5">
        <v>0.3</v>
      </c>
    </row>
    <row r="6" spans="1:3">
      <c r="A6">
        <v>0.8</v>
      </c>
      <c r="B6">
        <v>0.78</v>
      </c>
      <c r="C6">
        <v>0.26</v>
      </c>
    </row>
    <row r="7" spans="1:3">
      <c r="A7">
        <v>0.82</v>
      </c>
      <c r="B7">
        <v>0.78</v>
      </c>
      <c r="C7">
        <v>0.22</v>
      </c>
    </row>
    <row r="8" spans="1:3">
      <c r="A8">
        <v>0.84</v>
      </c>
      <c r="B8">
        <v>0.78</v>
      </c>
      <c r="C8">
        <v>0.22</v>
      </c>
    </row>
    <row r="9" spans="1:3">
      <c r="A9">
        <v>0.86</v>
      </c>
      <c r="B9">
        <v>0.75</v>
      </c>
      <c r="C9">
        <v>0.13</v>
      </c>
    </row>
    <row r="10" spans="1:3">
      <c r="A10">
        <v>0.88</v>
      </c>
      <c r="B10">
        <v>0.72</v>
      </c>
      <c r="C10">
        <v>0.11</v>
      </c>
    </row>
    <row r="11" spans="1:3">
      <c r="A11">
        <v>0.9</v>
      </c>
      <c r="B11">
        <v>0.64</v>
      </c>
      <c r="C11">
        <v>7.0000000000000007E-2</v>
      </c>
    </row>
    <row r="12" spans="1:3">
      <c r="A12">
        <v>0.92</v>
      </c>
      <c r="B12">
        <v>0.64</v>
      </c>
      <c r="C12">
        <v>0.04</v>
      </c>
    </row>
    <row r="13" spans="1:3">
      <c r="A13">
        <v>0.94</v>
      </c>
      <c r="B13">
        <v>0.5</v>
      </c>
      <c r="C13">
        <v>0.02</v>
      </c>
    </row>
    <row r="14" spans="1:3">
      <c r="A14">
        <v>0.96</v>
      </c>
      <c r="B14">
        <v>0.25</v>
      </c>
      <c r="C14">
        <v>0.02</v>
      </c>
    </row>
    <row r="15" spans="1:3">
      <c r="A15">
        <v>0.98</v>
      </c>
      <c r="B15">
        <v>0.06</v>
      </c>
      <c r="C15">
        <v>0</v>
      </c>
    </row>
    <row r="16" spans="1:3">
      <c r="A16">
        <v>1</v>
      </c>
      <c r="B16">
        <v>0</v>
      </c>
      <c r="C16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K23" sqref="K23"/>
    </sheetView>
  </sheetViews>
  <sheetFormatPr defaultRowHeight="15"/>
  <cols>
    <col min="1" max="1" width="11.5703125" bestFit="1" customWidth="1"/>
    <col min="2" max="2" width="9.85546875" bestFit="1" customWidth="1"/>
    <col min="3" max="3" width="10.140625" bestFit="1" customWidth="1"/>
  </cols>
  <sheetData>
    <row r="1" spans="1:3">
      <c r="A1" t="s">
        <v>37</v>
      </c>
      <c r="B1">
        <v>0.39</v>
      </c>
      <c r="C1">
        <v>0.74</v>
      </c>
    </row>
    <row r="2" spans="1:3">
      <c r="A2" t="s">
        <v>38</v>
      </c>
      <c r="B2" t="s">
        <v>8</v>
      </c>
      <c r="C2" t="s">
        <v>9</v>
      </c>
    </row>
    <row r="3" spans="1:3">
      <c r="A3">
        <v>0.76</v>
      </c>
      <c r="B3">
        <v>0.67</v>
      </c>
      <c r="C3">
        <v>0.3</v>
      </c>
    </row>
    <row r="4" spans="1:3">
      <c r="A4">
        <v>0.78</v>
      </c>
      <c r="B4">
        <v>0.67</v>
      </c>
      <c r="C4">
        <v>0.24</v>
      </c>
    </row>
    <row r="5" spans="1:3">
      <c r="A5">
        <v>0.8</v>
      </c>
      <c r="B5">
        <v>0.67</v>
      </c>
      <c r="C5">
        <v>0.2</v>
      </c>
    </row>
    <row r="6" spans="1:3">
      <c r="A6">
        <v>0.82</v>
      </c>
      <c r="B6">
        <v>0.67</v>
      </c>
      <c r="C6">
        <v>0.17</v>
      </c>
    </row>
    <row r="7" spans="1:3">
      <c r="A7">
        <v>0.84</v>
      </c>
      <c r="B7">
        <v>0.67</v>
      </c>
      <c r="C7">
        <v>0.17</v>
      </c>
    </row>
    <row r="8" spans="1:3">
      <c r="A8">
        <v>0.86</v>
      </c>
      <c r="B8">
        <v>0.64</v>
      </c>
      <c r="C8">
        <v>0.11</v>
      </c>
    </row>
    <row r="9" spans="1:3">
      <c r="A9">
        <v>0.88</v>
      </c>
      <c r="B9">
        <v>0.61</v>
      </c>
      <c r="C9">
        <v>0.09</v>
      </c>
    </row>
    <row r="10" spans="1:3">
      <c r="A10">
        <v>0.9</v>
      </c>
      <c r="B10">
        <v>0.53</v>
      </c>
      <c r="C10">
        <v>0.04</v>
      </c>
    </row>
    <row r="11" spans="1:3">
      <c r="A11">
        <v>0.92</v>
      </c>
      <c r="B11">
        <v>0.53</v>
      </c>
      <c r="C11">
        <v>0.02</v>
      </c>
    </row>
    <row r="12" spans="1:3">
      <c r="A12">
        <v>0.94</v>
      </c>
      <c r="B12">
        <v>0.42</v>
      </c>
      <c r="C12">
        <v>0</v>
      </c>
    </row>
    <row r="13" spans="1:3">
      <c r="A13">
        <v>0.96</v>
      </c>
      <c r="B13">
        <v>0.25</v>
      </c>
      <c r="C13">
        <v>0</v>
      </c>
    </row>
    <row r="14" spans="1:3">
      <c r="A14">
        <v>0.98</v>
      </c>
      <c r="B14">
        <v>0.06</v>
      </c>
      <c r="C14">
        <v>0</v>
      </c>
    </row>
    <row r="15" spans="1:3">
      <c r="A15">
        <v>1</v>
      </c>
      <c r="B15">
        <v>0</v>
      </c>
      <c r="C15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E85"/>
  <sheetViews>
    <sheetView workbookViewId="0">
      <selection activeCell="J36" sqref="J36"/>
    </sheetView>
  </sheetViews>
  <sheetFormatPr defaultRowHeight="15"/>
  <cols>
    <col min="5" max="5" width="13.140625" bestFit="1" customWidth="1"/>
  </cols>
  <sheetData>
    <row r="3" spans="1:5">
      <c r="A3" s="20" t="s">
        <v>14</v>
      </c>
      <c r="B3" s="20" t="s">
        <v>17</v>
      </c>
      <c r="C3" s="20" t="s">
        <v>15</v>
      </c>
      <c r="D3" s="20" t="s">
        <v>16</v>
      </c>
      <c r="E3" s="20" t="s">
        <v>23</v>
      </c>
    </row>
    <row r="4" spans="1:5">
      <c r="A4" s="14">
        <v>0</v>
      </c>
      <c r="B4" s="14">
        <v>0.86699999999999999</v>
      </c>
      <c r="C4" s="14">
        <v>0.92500000000000004</v>
      </c>
      <c r="D4" s="14" t="s">
        <v>18</v>
      </c>
      <c r="E4" s="4">
        <f>IF(D4 = "yes",1,0)</f>
        <v>1</v>
      </c>
    </row>
    <row r="5" spans="1:5">
      <c r="A5" s="14">
        <v>0</v>
      </c>
      <c r="B5" s="14">
        <v>0.52800000000000002</v>
      </c>
      <c r="C5" s="14">
        <v>0.878</v>
      </c>
      <c r="D5" s="14" t="s">
        <v>18</v>
      </c>
      <c r="E5" s="4">
        <f t="shared" ref="E5:E68" si="0">IF(D5 = "yes",1,0)</f>
        <v>1</v>
      </c>
    </row>
    <row r="6" spans="1:5">
      <c r="A6" s="4">
        <v>1</v>
      </c>
      <c r="B6" s="4">
        <v>0.54200000000000004</v>
      </c>
      <c r="C6" s="4">
        <v>0.87</v>
      </c>
      <c r="D6" s="4" t="s">
        <v>19</v>
      </c>
      <c r="E6" s="4">
        <f t="shared" si="0"/>
        <v>0</v>
      </c>
    </row>
    <row r="7" spans="1:5">
      <c r="A7" s="4">
        <v>1</v>
      </c>
      <c r="B7" s="4">
        <v>0.47</v>
      </c>
      <c r="C7" s="4">
        <v>0.79400000000000004</v>
      </c>
      <c r="D7" s="4" t="s">
        <v>19</v>
      </c>
      <c r="E7" s="4">
        <f t="shared" si="0"/>
        <v>0</v>
      </c>
    </row>
    <row r="8" spans="1:5">
      <c r="A8" s="4">
        <v>1</v>
      </c>
      <c r="B8" s="4">
        <v>0.753</v>
      </c>
      <c r="C8" s="4">
        <v>0.52300000000000002</v>
      </c>
      <c r="D8" s="4" t="s">
        <v>19</v>
      </c>
      <c r="E8" s="4">
        <f t="shared" si="0"/>
        <v>0</v>
      </c>
    </row>
    <row r="9" spans="1:5">
      <c r="A9" s="4">
        <v>1</v>
      </c>
      <c r="B9" s="4">
        <v>0.7</v>
      </c>
      <c r="C9" s="4">
        <v>0.89900000000000002</v>
      </c>
      <c r="D9" s="4" t="s">
        <v>18</v>
      </c>
      <c r="E9" s="4">
        <f t="shared" si="0"/>
        <v>1</v>
      </c>
    </row>
    <row r="10" spans="1:5">
      <c r="A10" s="4">
        <v>1</v>
      </c>
      <c r="B10" s="4">
        <v>0.58499999999999996</v>
      </c>
      <c r="C10" s="4">
        <v>0.95399999999999996</v>
      </c>
      <c r="D10" s="4" t="s">
        <v>18</v>
      </c>
      <c r="E10" s="4">
        <f t="shared" si="0"/>
        <v>1</v>
      </c>
    </row>
    <row r="11" spans="1:5">
      <c r="A11" s="4">
        <v>1</v>
      </c>
      <c r="B11" s="4">
        <v>0.43</v>
      </c>
      <c r="C11" s="4">
        <v>0.94099999999999995</v>
      </c>
      <c r="D11" s="4" t="s">
        <v>18</v>
      </c>
      <c r="E11" s="4">
        <f t="shared" si="0"/>
        <v>1</v>
      </c>
    </row>
    <row r="12" spans="1:5">
      <c r="A12" s="4">
        <v>1</v>
      </c>
      <c r="B12" s="4">
        <v>0.92700000000000005</v>
      </c>
      <c r="C12" s="4">
        <v>0.96199999999999997</v>
      </c>
      <c r="D12" s="4" t="s">
        <v>19</v>
      </c>
      <c r="E12" s="4">
        <f t="shared" si="0"/>
        <v>0</v>
      </c>
    </row>
    <row r="13" spans="1:5">
      <c r="A13" s="4">
        <v>1</v>
      </c>
      <c r="B13" s="4">
        <v>0.48799999999999999</v>
      </c>
      <c r="C13" s="4">
        <v>0.88100000000000001</v>
      </c>
      <c r="D13" s="4" t="s">
        <v>19</v>
      </c>
      <c r="E13" s="4">
        <f t="shared" si="0"/>
        <v>0</v>
      </c>
    </row>
    <row r="14" spans="1:5">
      <c r="A14" s="14">
        <v>2</v>
      </c>
      <c r="B14" s="14">
        <v>0.432</v>
      </c>
      <c r="C14" s="14">
        <v>0.22500000000000001</v>
      </c>
      <c r="D14" s="14" t="s">
        <v>19</v>
      </c>
      <c r="E14" s="4">
        <f t="shared" si="0"/>
        <v>0</v>
      </c>
    </row>
    <row r="15" spans="1:5">
      <c r="A15" s="14">
        <v>2</v>
      </c>
      <c r="B15" s="14">
        <v>0.58699999999999997</v>
      </c>
      <c r="C15" s="14">
        <v>0.95499999999999996</v>
      </c>
      <c r="D15" s="14" t="s">
        <v>18</v>
      </c>
      <c r="E15" s="4">
        <f t="shared" si="0"/>
        <v>1</v>
      </c>
    </row>
    <row r="16" spans="1:5">
      <c r="A16" s="14">
        <v>2</v>
      </c>
      <c r="B16" s="14">
        <v>0.38500000000000001</v>
      </c>
      <c r="C16" s="14">
        <v>0.3</v>
      </c>
      <c r="D16" s="14" t="s">
        <v>19</v>
      </c>
      <c r="E16" s="4">
        <f t="shared" si="0"/>
        <v>0</v>
      </c>
    </row>
    <row r="17" spans="1:5">
      <c r="A17" s="14">
        <v>2</v>
      </c>
      <c r="B17" s="14">
        <v>0.16200000000000001</v>
      </c>
      <c r="C17" s="14">
        <v>0.76100000000000001</v>
      </c>
      <c r="D17" s="14" t="s">
        <v>19</v>
      </c>
      <c r="E17" s="4">
        <f t="shared" si="0"/>
        <v>0</v>
      </c>
    </row>
    <row r="18" spans="1:5">
      <c r="A18" s="4">
        <v>3</v>
      </c>
      <c r="B18" s="4">
        <v>0.69</v>
      </c>
      <c r="C18" s="4">
        <v>0.85099999999999998</v>
      </c>
      <c r="D18" s="4" t="s">
        <v>18</v>
      </c>
      <c r="E18" s="4">
        <f t="shared" si="0"/>
        <v>1</v>
      </c>
    </row>
    <row r="19" spans="1:5">
      <c r="A19" s="4">
        <v>3</v>
      </c>
      <c r="B19" s="4">
        <v>0.23400000000000001</v>
      </c>
      <c r="C19" s="4">
        <v>0.73299999999999998</v>
      </c>
      <c r="D19" s="4" t="s">
        <v>19</v>
      </c>
      <c r="E19" s="4">
        <f t="shared" si="0"/>
        <v>0</v>
      </c>
    </row>
    <row r="20" spans="1:5">
      <c r="A20" s="14">
        <v>4</v>
      </c>
      <c r="B20" s="14">
        <v>0.52</v>
      </c>
      <c r="C20" s="14">
        <v>0.96899999999999997</v>
      </c>
      <c r="D20" s="14" t="s">
        <v>18</v>
      </c>
      <c r="E20" s="4">
        <f t="shared" si="0"/>
        <v>1</v>
      </c>
    </row>
    <row r="21" spans="1:5">
      <c r="A21" s="14">
        <v>4</v>
      </c>
      <c r="B21" s="14">
        <v>0.66800000000000004</v>
      </c>
      <c r="C21" s="14">
        <v>0.88200000000000001</v>
      </c>
      <c r="D21" s="14" t="s">
        <v>19</v>
      </c>
      <c r="E21" s="4">
        <f t="shared" si="0"/>
        <v>0</v>
      </c>
    </row>
    <row r="22" spans="1:5">
      <c r="A22" s="4">
        <v>5</v>
      </c>
      <c r="B22" s="4">
        <v>0.66900000000000004</v>
      </c>
      <c r="C22" s="4">
        <v>0.93100000000000005</v>
      </c>
      <c r="D22" s="4" t="s">
        <v>18</v>
      </c>
      <c r="E22" s="4">
        <f t="shared" si="0"/>
        <v>1</v>
      </c>
    </row>
    <row r="23" spans="1:5">
      <c r="A23" s="4">
        <v>5</v>
      </c>
      <c r="B23" s="4">
        <v>0.219</v>
      </c>
      <c r="C23" s="4">
        <v>0.73199999999999998</v>
      </c>
      <c r="D23" s="4" t="s">
        <v>19</v>
      </c>
      <c r="E23" s="4">
        <f t="shared" si="0"/>
        <v>0</v>
      </c>
    </row>
    <row r="24" spans="1:5">
      <c r="A24" s="4">
        <v>5</v>
      </c>
      <c r="B24" s="4">
        <v>0.40799999999999997</v>
      </c>
      <c r="C24" s="4">
        <v>0.78400000000000003</v>
      </c>
      <c r="D24" s="4" t="s">
        <v>19</v>
      </c>
      <c r="E24" s="4">
        <f t="shared" si="0"/>
        <v>0</v>
      </c>
    </row>
    <row r="25" spans="1:5">
      <c r="A25" s="4">
        <v>5</v>
      </c>
      <c r="B25" s="4">
        <v>0.55700000000000005</v>
      </c>
      <c r="C25" s="4">
        <v>0.85599999999999998</v>
      </c>
      <c r="D25" s="4" t="s">
        <v>19</v>
      </c>
      <c r="E25" s="4">
        <f t="shared" si="0"/>
        <v>0</v>
      </c>
    </row>
    <row r="26" spans="1:5">
      <c r="A26" s="4">
        <v>5</v>
      </c>
      <c r="B26" s="4">
        <v>0.54</v>
      </c>
      <c r="C26" s="4">
        <v>0.70899999999999996</v>
      </c>
      <c r="D26" s="4" t="s">
        <v>19</v>
      </c>
      <c r="E26" s="4">
        <f t="shared" si="0"/>
        <v>0</v>
      </c>
    </row>
    <row r="27" spans="1:5">
      <c r="A27" s="4">
        <v>5</v>
      </c>
      <c r="B27" s="4">
        <v>0.40799999999999997</v>
      </c>
      <c r="C27" s="4">
        <v>0.84499999999999997</v>
      </c>
      <c r="D27" s="4" t="s">
        <v>19</v>
      </c>
      <c r="E27" s="4">
        <f t="shared" si="0"/>
        <v>0</v>
      </c>
    </row>
    <row r="28" spans="1:5">
      <c r="A28" s="4">
        <v>5</v>
      </c>
      <c r="B28" s="4">
        <v>0.71499999999999997</v>
      </c>
      <c r="C28" s="4">
        <v>0.91200000000000003</v>
      </c>
      <c r="D28" s="4" t="s">
        <v>19</v>
      </c>
      <c r="E28" s="4">
        <f t="shared" si="0"/>
        <v>0</v>
      </c>
    </row>
    <row r="29" spans="1:5">
      <c r="A29" s="4">
        <v>5</v>
      </c>
      <c r="B29" s="4">
        <v>0.96299999999999997</v>
      </c>
      <c r="C29" s="4">
        <v>0.80800000000000005</v>
      </c>
      <c r="D29" s="4" t="s">
        <v>19</v>
      </c>
      <c r="E29" s="4">
        <f t="shared" si="0"/>
        <v>0</v>
      </c>
    </row>
    <row r="30" spans="1:5">
      <c r="A30" s="14">
        <v>6</v>
      </c>
      <c r="B30" s="14">
        <v>0.70399999999999996</v>
      </c>
      <c r="C30" s="14">
        <v>0.96299999999999997</v>
      </c>
      <c r="D30" s="14" t="s">
        <v>18</v>
      </c>
      <c r="E30" s="4">
        <f t="shared" si="0"/>
        <v>1</v>
      </c>
    </row>
    <row r="31" spans="1:5">
      <c r="A31" s="14">
        <v>6</v>
      </c>
      <c r="B31" s="14">
        <v>0.88600000000000001</v>
      </c>
      <c r="C31" s="14">
        <v>0.97099999999999997</v>
      </c>
      <c r="D31" s="14" t="s">
        <v>19</v>
      </c>
      <c r="E31" s="4">
        <f t="shared" si="0"/>
        <v>0</v>
      </c>
    </row>
    <row r="32" spans="1:5">
      <c r="A32" s="19">
        <v>6</v>
      </c>
      <c r="B32" s="19">
        <v>-0.1</v>
      </c>
      <c r="C32" s="19">
        <v>-0.1</v>
      </c>
      <c r="D32" s="19" t="s">
        <v>18</v>
      </c>
      <c r="E32" s="4">
        <f t="shared" si="0"/>
        <v>1</v>
      </c>
    </row>
    <row r="33" spans="1:5">
      <c r="A33" s="19">
        <v>6</v>
      </c>
      <c r="B33" s="19">
        <v>-0.1</v>
      </c>
      <c r="C33" s="19">
        <v>-0.1</v>
      </c>
      <c r="D33" s="19" t="s">
        <v>18</v>
      </c>
      <c r="E33" s="4">
        <f t="shared" si="0"/>
        <v>1</v>
      </c>
    </row>
    <row r="34" spans="1:5">
      <c r="A34" s="19">
        <v>6</v>
      </c>
      <c r="B34" s="19">
        <v>-0.1</v>
      </c>
      <c r="C34" s="19">
        <v>-0.1</v>
      </c>
      <c r="D34" s="19" t="s">
        <v>18</v>
      </c>
      <c r="E34" s="4">
        <f t="shared" si="0"/>
        <v>1</v>
      </c>
    </row>
    <row r="35" spans="1:5">
      <c r="A35" s="19">
        <v>6</v>
      </c>
      <c r="B35" s="19">
        <v>-0.1</v>
      </c>
      <c r="C35" s="19">
        <v>-0.1</v>
      </c>
      <c r="D35" s="19" t="s">
        <v>18</v>
      </c>
      <c r="E35" s="4">
        <f t="shared" si="0"/>
        <v>1</v>
      </c>
    </row>
    <row r="36" spans="1:5">
      <c r="A36" s="4">
        <v>7</v>
      </c>
      <c r="B36" s="4">
        <v>0.38300000000000001</v>
      </c>
      <c r="C36" s="4">
        <v>0.76900000000000002</v>
      </c>
      <c r="D36" s="4" t="s">
        <v>19</v>
      </c>
      <c r="E36" s="4">
        <f t="shared" si="0"/>
        <v>0</v>
      </c>
    </row>
    <row r="37" spans="1:5">
      <c r="A37" s="4">
        <v>7</v>
      </c>
      <c r="B37" s="4">
        <v>0.56499999999999995</v>
      </c>
      <c r="C37" s="4">
        <v>0.64500000000000002</v>
      </c>
      <c r="D37" s="4" t="s">
        <v>19</v>
      </c>
      <c r="E37" s="4">
        <f t="shared" si="0"/>
        <v>0</v>
      </c>
    </row>
    <row r="38" spans="1:5">
      <c r="A38" s="4">
        <v>7</v>
      </c>
      <c r="B38" s="4">
        <v>0.58299999999999996</v>
      </c>
      <c r="C38" s="4">
        <v>0.96899999999999997</v>
      </c>
      <c r="D38" s="4" t="s">
        <v>18</v>
      </c>
      <c r="E38" s="4">
        <f t="shared" si="0"/>
        <v>1</v>
      </c>
    </row>
    <row r="39" spans="1:5">
      <c r="A39" s="4">
        <v>7</v>
      </c>
      <c r="B39" s="4">
        <v>0.443</v>
      </c>
      <c r="C39" s="4">
        <v>0.59199999999999997</v>
      </c>
      <c r="D39" s="4" t="s">
        <v>19</v>
      </c>
      <c r="E39" s="4">
        <f t="shared" si="0"/>
        <v>0</v>
      </c>
    </row>
    <row r="40" spans="1:5">
      <c r="A40" s="14">
        <v>8</v>
      </c>
      <c r="B40" s="14">
        <v>0.57899999999999996</v>
      </c>
      <c r="C40" s="14">
        <v>0.97099999999999997</v>
      </c>
      <c r="D40" s="14" t="s">
        <v>18</v>
      </c>
      <c r="E40" s="4">
        <f t="shared" si="0"/>
        <v>1</v>
      </c>
    </row>
    <row r="41" spans="1:5">
      <c r="A41" s="14">
        <v>8</v>
      </c>
      <c r="B41" s="14">
        <v>0.36499999999999999</v>
      </c>
      <c r="C41" s="14">
        <v>0.73399999999999999</v>
      </c>
      <c r="D41" s="14" t="s">
        <v>19</v>
      </c>
      <c r="E41" s="4">
        <f t="shared" si="0"/>
        <v>0</v>
      </c>
    </row>
    <row r="42" spans="1:5">
      <c r="A42" s="4">
        <v>9</v>
      </c>
      <c r="B42" s="4">
        <v>0.58399999999999996</v>
      </c>
      <c r="C42" s="4">
        <v>0.44900000000000001</v>
      </c>
      <c r="D42" s="4" t="s">
        <v>19</v>
      </c>
      <c r="E42" s="4">
        <f t="shared" si="0"/>
        <v>0</v>
      </c>
    </row>
    <row r="43" spans="1:5">
      <c r="A43" s="4">
        <v>9</v>
      </c>
      <c r="B43" s="4">
        <v>0.61599999999999999</v>
      </c>
      <c r="C43" s="4">
        <v>0.97799999999999998</v>
      </c>
      <c r="D43" s="4" t="s">
        <v>18</v>
      </c>
      <c r="E43" s="4">
        <f t="shared" si="0"/>
        <v>1</v>
      </c>
    </row>
    <row r="44" spans="1:5">
      <c r="A44" s="14">
        <v>10</v>
      </c>
      <c r="B44" s="14">
        <v>0.65</v>
      </c>
      <c r="C44" s="14">
        <v>0.98899999999999999</v>
      </c>
      <c r="D44" s="14" t="s">
        <v>18</v>
      </c>
      <c r="E44" s="4">
        <f t="shared" si="0"/>
        <v>1</v>
      </c>
    </row>
    <row r="45" spans="1:5">
      <c r="A45" s="14">
        <v>10</v>
      </c>
      <c r="B45" s="14">
        <v>0.111</v>
      </c>
      <c r="C45" s="14">
        <v>0.625</v>
      </c>
      <c r="D45" s="14" t="s">
        <v>19</v>
      </c>
      <c r="E45" s="4">
        <f t="shared" si="0"/>
        <v>0</v>
      </c>
    </row>
    <row r="46" spans="1:5">
      <c r="A46" s="14">
        <v>10</v>
      </c>
      <c r="B46" s="14">
        <v>0.158</v>
      </c>
      <c r="C46" s="14">
        <v>0.91300000000000003</v>
      </c>
      <c r="D46" s="14" t="s">
        <v>19</v>
      </c>
      <c r="E46" s="4">
        <f t="shared" si="0"/>
        <v>0</v>
      </c>
    </row>
    <row r="47" spans="1:5">
      <c r="A47" s="4">
        <v>11</v>
      </c>
      <c r="B47" s="4">
        <v>0.83699999999999997</v>
      </c>
      <c r="C47" s="4">
        <v>0.81599999999999995</v>
      </c>
      <c r="D47" s="4" t="s">
        <v>19</v>
      </c>
      <c r="E47" s="4">
        <f t="shared" si="0"/>
        <v>0</v>
      </c>
    </row>
    <row r="48" spans="1:5">
      <c r="A48" s="14">
        <v>12</v>
      </c>
      <c r="B48" s="14">
        <v>0.76800000000000002</v>
      </c>
      <c r="C48" s="14">
        <v>0.94</v>
      </c>
      <c r="D48" s="14" t="s">
        <v>18</v>
      </c>
      <c r="E48" s="4">
        <f t="shared" si="0"/>
        <v>1</v>
      </c>
    </row>
    <row r="49" spans="1:5">
      <c r="A49" s="14">
        <v>12</v>
      </c>
      <c r="B49" s="14">
        <v>0.64200000000000002</v>
      </c>
      <c r="C49" s="14">
        <v>0.99199999999999999</v>
      </c>
      <c r="D49" s="14" t="s">
        <v>18</v>
      </c>
      <c r="E49" s="4">
        <f t="shared" si="0"/>
        <v>1</v>
      </c>
    </row>
    <row r="50" spans="1:5">
      <c r="A50" s="14">
        <v>12</v>
      </c>
      <c r="B50" s="14">
        <v>0.66</v>
      </c>
      <c r="C50" s="14">
        <v>0.93600000000000005</v>
      </c>
      <c r="D50" s="14" t="s">
        <v>19</v>
      </c>
      <c r="E50" s="4">
        <f t="shared" si="0"/>
        <v>0</v>
      </c>
    </row>
    <row r="51" spans="1:5">
      <c r="A51" s="19">
        <v>12</v>
      </c>
      <c r="B51" s="19">
        <v>-0.1</v>
      </c>
      <c r="C51" s="19">
        <v>-0.1</v>
      </c>
      <c r="D51" s="19" t="s">
        <v>18</v>
      </c>
      <c r="E51" s="4">
        <f t="shared" si="0"/>
        <v>1</v>
      </c>
    </row>
    <row r="52" spans="1:5">
      <c r="A52" s="4">
        <v>14</v>
      </c>
      <c r="B52" s="4">
        <v>0.373</v>
      </c>
      <c r="C52" s="4">
        <v>0.76300000000000001</v>
      </c>
      <c r="D52" s="4" t="s">
        <v>19</v>
      </c>
      <c r="E52" s="4">
        <f t="shared" si="0"/>
        <v>0</v>
      </c>
    </row>
    <row r="53" spans="1:5">
      <c r="A53" s="4">
        <v>14</v>
      </c>
      <c r="B53" s="4">
        <v>0.23200000000000001</v>
      </c>
      <c r="C53" s="4">
        <v>0.60199999999999998</v>
      </c>
      <c r="D53" s="4" t="s">
        <v>19</v>
      </c>
      <c r="E53" s="4">
        <f t="shared" si="0"/>
        <v>0</v>
      </c>
    </row>
    <row r="54" spans="1:5">
      <c r="A54" s="4">
        <v>14</v>
      </c>
      <c r="B54" s="4">
        <v>0.58599999999999997</v>
      </c>
      <c r="C54" s="4">
        <v>0.95299999999999996</v>
      </c>
      <c r="D54" s="4" t="s">
        <v>18</v>
      </c>
      <c r="E54" s="4">
        <f t="shared" si="0"/>
        <v>1</v>
      </c>
    </row>
    <row r="55" spans="1:5">
      <c r="A55" s="4">
        <v>14</v>
      </c>
      <c r="B55" s="4">
        <v>0.55700000000000005</v>
      </c>
      <c r="C55" s="4">
        <v>0.88400000000000001</v>
      </c>
      <c r="D55" s="4" t="s">
        <v>18</v>
      </c>
      <c r="E55" s="4">
        <f t="shared" si="0"/>
        <v>1</v>
      </c>
    </row>
    <row r="56" spans="1:5">
      <c r="A56" s="4">
        <v>14</v>
      </c>
      <c r="B56" s="4">
        <v>0.66100000000000003</v>
      </c>
      <c r="C56" s="4">
        <v>0.54700000000000004</v>
      </c>
      <c r="D56" s="4" t="s">
        <v>19</v>
      </c>
      <c r="E56" s="4">
        <f t="shared" si="0"/>
        <v>0</v>
      </c>
    </row>
    <row r="57" spans="1:5">
      <c r="A57" s="4">
        <v>14</v>
      </c>
      <c r="B57" s="4">
        <v>0.88400000000000001</v>
      </c>
      <c r="C57" s="4">
        <v>0.66400000000000003</v>
      </c>
      <c r="D57" s="4" t="s">
        <v>19</v>
      </c>
      <c r="E57" s="4">
        <f t="shared" si="0"/>
        <v>0</v>
      </c>
    </row>
    <row r="58" spans="1:5">
      <c r="A58" s="14">
        <v>16</v>
      </c>
      <c r="B58" s="14">
        <v>0.40600000000000003</v>
      </c>
      <c r="C58" s="14">
        <v>0.92400000000000004</v>
      </c>
      <c r="D58" s="14" t="s">
        <v>18</v>
      </c>
      <c r="E58" s="4">
        <f t="shared" si="0"/>
        <v>1</v>
      </c>
    </row>
    <row r="59" spans="1:5">
      <c r="A59" s="4">
        <v>17</v>
      </c>
      <c r="B59" s="4">
        <v>0.68799999999999994</v>
      </c>
      <c r="C59" s="4">
        <v>0.93400000000000005</v>
      </c>
      <c r="D59" s="4" t="s">
        <v>18</v>
      </c>
      <c r="E59" s="4">
        <f t="shared" si="0"/>
        <v>1</v>
      </c>
    </row>
    <row r="60" spans="1:5">
      <c r="A60" s="4">
        <v>17</v>
      </c>
      <c r="B60" s="4">
        <v>0.38900000000000001</v>
      </c>
      <c r="C60" s="4">
        <v>0.85199999999999998</v>
      </c>
      <c r="D60" s="4" t="s">
        <v>19</v>
      </c>
      <c r="E60" s="4">
        <f t="shared" si="0"/>
        <v>0</v>
      </c>
    </row>
    <row r="61" spans="1:5">
      <c r="A61" s="14">
        <v>18</v>
      </c>
      <c r="B61" s="14">
        <v>0.79200000000000004</v>
      </c>
      <c r="C61" s="14">
        <v>0.84199999999999997</v>
      </c>
      <c r="D61" s="14" t="s">
        <v>19</v>
      </c>
      <c r="E61" s="4">
        <f t="shared" si="0"/>
        <v>0</v>
      </c>
    </row>
    <row r="62" spans="1:5">
      <c r="A62" s="14">
        <v>18</v>
      </c>
      <c r="B62" s="14">
        <v>0.41299999999999998</v>
      </c>
      <c r="C62" s="14">
        <v>0.84299999999999997</v>
      </c>
      <c r="D62" s="14" t="s">
        <v>19</v>
      </c>
      <c r="E62" s="4">
        <f t="shared" si="0"/>
        <v>0</v>
      </c>
    </row>
    <row r="63" spans="1:5">
      <c r="A63" s="14">
        <v>18</v>
      </c>
      <c r="B63" s="14">
        <v>0.53700000000000003</v>
      </c>
      <c r="C63" s="14">
        <v>0.77100000000000002</v>
      </c>
      <c r="D63" s="14" t="s">
        <v>19</v>
      </c>
      <c r="E63" s="4">
        <f t="shared" si="0"/>
        <v>0</v>
      </c>
    </row>
    <row r="64" spans="1:5">
      <c r="A64" s="14">
        <v>18</v>
      </c>
      <c r="B64" s="14">
        <v>0.64200000000000002</v>
      </c>
      <c r="C64" s="14">
        <v>0.68200000000000005</v>
      </c>
      <c r="D64" s="14" t="s">
        <v>19</v>
      </c>
      <c r="E64" s="4">
        <f t="shared" si="0"/>
        <v>0</v>
      </c>
    </row>
    <row r="65" spans="1:5">
      <c r="A65" s="14">
        <v>18</v>
      </c>
      <c r="B65" s="14">
        <v>0.32500000000000001</v>
      </c>
      <c r="C65" s="14">
        <v>0.57299999999999995</v>
      </c>
      <c r="D65" s="14" t="s">
        <v>19</v>
      </c>
      <c r="E65" s="4">
        <f t="shared" si="0"/>
        <v>0</v>
      </c>
    </row>
    <row r="66" spans="1:5">
      <c r="A66" s="14">
        <v>18</v>
      </c>
      <c r="B66" s="14">
        <v>0.69299999999999995</v>
      </c>
      <c r="C66" s="14">
        <v>0.81699999999999995</v>
      </c>
      <c r="D66" s="14" t="s">
        <v>19</v>
      </c>
      <c r="E66" s="4">
        <f t="shared" si="0"/>
        <v>0</v>
      </c>
    </row>
    <row r="67" spans="1:5">
      <c r="A67" s="19">
        <v>18</v>
      </c>
      <c r="B67" s="19">
        <v>-0.1</v>
      </c>
      <c r="C67" s="19">
        <v>-0.1</v>
      </c>
      <c r="D67" s="19" t="s">
        <v>18</v>
      </c>
      <c r="E67" s="4">
        <f t="shared" si="0"/>
        <v>1</v>
      </c>
    </row>
    <row r="68" spans="1:5">
      <c r="A68" s="4">
        <v>19</v>
      </c>
      <c r="B68" s="4">
        <v>0.75600000000000001</v>
      </c>
      <c r="C68" s="4">
        <v>0.95199999999999996</v>
      </c>
      <c r="D68" s="4" t="s">
        <v>18</v>
      </c>
      <c r="E68" s="4">
        <f t="shared" si="0"/>
        <v>1</v>
      </c>
    </row>
    <row r="69" spans="1:5">
      <c r="A69" s="4">
        <v>19</v>
      </c>
      <c r="B69" s="4">
        <v>0.627</v>
      </c>
      <c r="C69" s="4">
        <v>0.42799999999999999</v>
      </c>
      <c r="D69" s="4" t="s">
        <v>19</v>
      </c>
      <c r="E69" s="4">
        <f t="shared" ref="E69:E85" si="1">IF(D69 = "yes",1,0)</f>
        <v>0</v>
      </c>
    </row>
    <row r="70" spans="1:5">
      <c r="A70" s="4">
        <v>19</v>
      </c>
      <c r="B70" s="4">
        <v>0.35499999999999998</v>
      </c>
      <c r="C70" s="4">
        <v>0.92</v>
      </c>
      <c r="D70" s="4" t="s">
        <v>18</v>
      </c>
      <c r="E70" s="4">
        <f t="shared" si="1"/>
        <v>1</v>
      </c>
    </row>
    <row r="71" spans="1:5">
      <c r="A71" s="4">
        <v>19</v>
      </c>
      <c r="B71" s="4">
        <v>0.41699999999999998</v>
      </c>
      <c r="C71" s="4">
        <v>0.96499999999999997</v>
      </c>
      <c r="D71" s="4" t="s">
        <v>18</v>
      </c>
      <c r="E71" s="4">
        <f t="shared" si="1"/>
        <v>1</v>
      </c>
    </row>
    <row r="72" spans="1:5">
      <c r="A72" s="4">
        <v>19</v>
      </c>
      <c r="B72" s="4">
        <v>0.57099999999999995</v>
      </c>
      <c r="C72" s="4">
        <v>0.92300000000000004</v>
      </c>
      <c r="D72" s="4" t="s">
        <v>18</v>
      </c>
      <c r="E72" s="4">
        <f t="shared" si="1"/>
        <v>1</v>
      </c>
    </row>
    <row r="73" spans="1:5">
      <c r="A73" s="14">
        <v>20</v>
      </c>
      <c r="B73" s="14">
        <v>0.753</v>
      </c>
      <c r="C73" s="14">
        <v>0.95299999999999996</v>
      </c>
      <c r="D73" s="14" t="s">
        <v>18</v>
      </c>
      <c r="E73" s="4">
        <f t="shared" si="1"/>
        <v>1</v>
      </c>
    </row>
    <row r="74" spans="1:5">
      <c r="A74" s="14">
        <v>20</v>
      </c>
      <c r="B74" s="14">
        <v>0.48199999999999998</v>
      </c>
      <c r="C74" s="14">
        <v>0.77900000000000003</v>
      </c>
      <c r="D74" s="14" t="s">
        <v>19</v>
      </c>
      <c r="E74" s="4">
        <f t="shared" si="1"/>
        <v>0</v>
      </c>
    </row>
    <row r="75" spans="1:5">
      <c r="A75" s="14">
        <v>20</v>
      </c>
      <c r="B75" s="14">
        <v>0.373</v>
      </c>
      <c r="C75" s="14">
        <v>0.90100000000000002</v>
      </c>
      <c r="D75" s="14" t="s">
        <v>19</v>
      </c>
      <c r="E75" s="4">
        <f t="shared" si="1"/>
        <v>0</v>
      </c>
    </row>
    <row r="76" spans="1:5">
      <c r="A76" s="19">
        <v>20</v>
      </c>
      <c r="B76" s="19">
        <v>-0.1</v>
      </c>
      <c r="C76" s="19">
        <v>-0.1</v>
      </c>
      <c r="D76" s="19" t="s">
        <v>18</v>
      </c>
      <c r="E76" s="4">
        <f t="shared" si="1"/>
        <v>1</v>
      </c>
    </row>
    <row r="77" spans="1:5">
      <c r="A77" s="4">
        <v>21</v>
      </c>
      <c r="B77" s="4">
        <v>0.66400000000000003</v>
      </c>
      <c r="C77" s="4">
        <v>0.95899999999999996</v>
      </c>
      <c r="D77" s="4" t="s">
        <v>18</v>
      </c>
      <c r="E77" s="4">
        <f t="shared" si="1"/>
        <v>1</v>
      </c>
    </row>
    <row r="78" spans="1:5">
      <c r="A78" s="14">
        <v>22</v>
      </c>
      <c r="B78" s="14">
        <v>0.59599999999999997</v>
      </c>
      <c r="C78" s="14">
        <v>0.97199999999999998</v>
      </c>
      <c r="D78" s="14" t="s">
        <v>18</v>
      </c>
      <c r="E78" s="4">
        <f t="shared" si="1"/>
        <v>1</v>
      </c>
    </row>
    <row r="79" spans="1:5">
      <c r="A79" s="14">
        <v>22</v>
      </c>
      <c r="B79" s="14">
        <v>9.7000000000000003E-2</v>
      </c>
      <c r="C79" s="14">
        <v>0.41199999999999998</v>
      </c>
      <c r="D79" s="14" t="s">
        <v>19</v>
      </c>
      <c r="E79" s="4">
        <f t="shared" si="1"/>
        <v>0</v>
      </c>
    </row>
    <row r="80" spans="1:5">
      <c r="A80" s="4">
        <v>23</v>
      </c>
      <c r="B80" s="4">
        <v>0.35299999999999998</v>
      </c>
      <c r="C80" s="4">
        <v>0.49099999999999999</v>
      </c>
      <c r="D80" s="4" t="s">
        <v>19</v>
      </c>
      <c r="E80" s="4">
        <f t="shared" si="1"/>
        <v>0</v>
      </c>
    </row>
    <row r="81" spans="1:5">
      <c r="A81" s="4">
        <v>23</v>
      </c>
      <c r="B81" s="4">
        <v>0.27200000000000002</v>
      </c>
      <c r="C81" s="4">
        <v>0.74399999999999999</v>
      </c>
      <c r="D81" s="4" t="s">
        <v>19</v>
      </c>
      <c r="E81" s="4">
        <f t="shared" si="1"/>
        <v>0</v>
      </c>
    </row>
    <row r="82" spans="1:5">
      <c r="A82" s="4">
        <v>23</v>
      </c>
      <c r="B82" s="4">
        <v>0.63</v>
      </c>
      <c r="C82" s="4">
        <v>0.95799999999999996</v>
      </c>
      <c r="D82" s="4" t="s">
        <v>18</v>
      </c>
      <c r="E82" s="4">
        <f t="shared" si="1"/>
        <v>1</v>
      </c>
    </row>
    <row r="83" spans="1:5">
      <c r="A83" s="14">
        <v>24</v>
      </c>
      <c r="B83" s="14">
        <v>0.53900000000000003</v>
      </c>
      <c r="C83" s="14">
        <v>0.45800000000000002</v>
      </c>
      <c r="D83" s="14" t="s">
        <v>19</v>
      </c>
      <c r="E83" s="4">
        <f t="shared" si="1"/>
        <v>0</v>
      </c>
    </row>
    <row r="84" spans="1:5">
      <c r="A84" s="14">
        <v>24</v>
      </c>
      <c r="B84" s="14">
        <v>0.58399999999999996</v>
      </c>
      <c r="C84" s="14">
        <v>0.77800000000000002</v>
      </c>
      <c r="D84" s="14" t="s">
        <v>19</v>
      </c>
      <c r="E84" s="4">
        <f t="shared" si="1"/>
        <v>0</v>
      </c>
    </row>
    <row r="85" spans="1:5">
      <c r="A85" s="14">
        <v>24</v>
      </c>
      <c r="B85" s="14">
        <v>0.45700000000000002</v>
      </c>
      <c r="C85" s="14">
        <v>0.88400000000000001</v>
      </c>
      <c r="D85" s="14" t="s">
        <v>18</v>
      </c>
      <c r="E85" s="4">
        <f t="shared" si="1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19"/>
  <sheetViews>
    <sheetView workbookViewId="0">
      <selection activeCell="D17" sqref="D17"/>
    </sheetView>
  </sheetViews>
  <sheetFormatPr defaultRowHeight="15"/>
  <cols>
    <col min="1" max="1" width="15" bestFit="1" customWidth="1"/>
    <col min="2" max="2" width="22.140625" bestFit="1" customWidth="1"/>
  </cols>
  <sheetData>
    <row r="1" spans="1:28">
      <c r="C1" t="s">
        <v>0</v>
      </c>
    </row>
    <row r="2" spans="1:28">
      <c r="C2">
        <v>0</v>
      </c>
      <c r="D2">
        <v>1</v>
      </c>
      <c r="E2">
        <v>2</v>
      </c>
      <c r="F2">
        <v>3</v>
      </c>
      <c r="G2">
        <v>4</v>
      </c>
      <c r="H2" s="1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  <c r="P2">
        <v>13</v>
      </c>
      <c r="Q2">
        <v>14</v>
      </c>
      <c r="R2">
        <v>15</v>
      </c>
      <c r="S2">
        <v>16</v>
      </c>
      <c r="T2">
        <v>17</v>
      </c>
      <c r="U2">
        <v>18</v>
      </c>
      <c r="V2">
        <v>19</v>
      </c>
      <c r="W2">
        <v>20</v>
      </c>
      <c r="X2">
        <v>21</v>
      </c>
      <c r="Y2">
        <v>22</v>
      </c>
      <c r="Z2">
        <v>23</v>
      </c>
      <c r="AA2">
        <v>24</v>
      </c>
      <c r="AB2" t="s">
        <v>7</v>
      </c>
    </row>
    <row r="3" spans="1:28">
      <c r="A3" t="s">
        <v>2</v>
      </c>
      <c r="B3" t="s">
        <v>10</v>
      </c>
      <c r="C3">
        <v>2</v>
      </c>
      <c r="D3">
        <v>2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0</v>
      </c>
      <c r="O3">
        <v>2</v>
      </c>
      <c r="P3">
        <v>0</v>
      </c>
      <c r="Q3">
        <v>2</v>
      </c>
      <c r="R3">
        <v>0</v>
      </c>
      <c r="S3">
        <v>0</v>
      </c>
      <c r="T3">
        <v>1</v>
      </c>
      <c r="U3">
        <v>0</v>
      </c>
      <c r="V3">
        <v>2</v>
      </c>
      <c r="W3">
        <v>1</v>
      </c>
      <c r="X3">
        <v>1</v>
      </c>
      <c r="Y3">
        <v>1</v>
      </c>
      <c r="Z3">
        <v>1</v>
      </c>
      <c r="AA3">
        <v>1</v>
      </c>
      <c r="AB3">
        <f>SUM(C3:AA3)</f>
        <v>25</v>
      </c>
    </row>
    <row r="4" spans="1:28">
      <c r="A4" t="s">
        <v>3</v>
      </c>
      <c r="B4" t="s">
        <v>11</v>
      </c>
      <c r="C4">
        <v>0</v>
      </c>
      <c r="D4">
        <v>2</v>
      </c>
      <c r="E4">
        <v>0</v>
      </c>
      <c r="F4">
        <v>0</v>
      </c>
      <c r="G4">
        <v>1</v>
      </c>
      <c r="H4">
        <v>2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f t="shared" ref="AB4:AB6" si="0">SUM(C4:AA4)</f>
        <v>7</v>
      </c>
    </row>
    <row r="5" spans="1:28">
      <c r="A5" t="s">
        <v>4</v>
      </c>
      <c r="B5" t="s">
        <v>1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4</v>
      </c>
      <c r="J5">
        <v>0</v>
      </c>
      <c r="K5">
        <v>0</v>
      </c>
      <c r="L5">
        <v>0</v>
      </c>
      <c r="M5">
        <v>0</v>
      </c>
      <c r="N5">
        <v>0</v>
      </c>
      <c r="O5">
        <v>1</v>
      </c>
      <c r="P5">
        <v>0</v>
      </c>
      <c r="Q5">
        <v>0</v>
      </c>
      <c r="R5">
        <v>0</v>
      </c>
      <c r="S5">
        <v>1</v>
      </c>
      <c r="T5">
        <v>0</v>
      </c>
      <c r="U5">
        <v>1</v>
      </c>
      <c r="V5">
        <v>2</v>
      </c>
      <c r="W5">
        <v>1</v>
      </c>
      <c r="X5">
        <v>0</v>
      </c>
      <c r="Y5">
        <v>0</v>
      </c>
      <c r="Z5">
        <v>0</v>
      </c>
      <c r="AA5">
        <v>0</v>
      </c>
      <c r="AB5">
        <f t="shared" si="0"/>
        <v>11</v>
      </c>
    </row>
    <row r="6" spans="1:28">
      <c r="A6" t="s">
        <v>5</v>
      </c>
      <c r="B6" t="s">
        <v>12</v>
      </c>
      <c r="C6">
        <f>C9-C3-C4</f>
        <v>0</v>
      </c>
      <c r="D6">
        <f t="shared" ref="D6:AA6" si="1">D9-D3-D4</f>
        <v>4</v>
      </c>
      <c r="E6">
        <f t="shared" si="1"/>
        <v>3</v>
      </c>
      <c r="F6">
        <f t="shared" si="1"/>
        <v>1</v>
      </c>
      <c r="G6">
        <f t="shared" si="1"/>
        <v>0</v>
      </c>
      <c r="H6">
        <f t="shared" si="1"/>
        <v>5</v>
      </c>
      <c r="I6">
        <f t="shared" si="1"/>
        <v>0</v>
      </c>
      <c r="J6">
        <f t="shared" si="1"/>
        <v>3</v>
      </c>
      <c r="K6">
        <f t="shared" si="1"/>
        <v>1</v>
      </c>
      <c r="L6">
        <f t="shared" si="1"/>
        <v>1</v>
      </c>
      <c r="M6">
        <f t="shared" si="1"/>
        <v>2</v>
      </c>
      <c r="N6">
        <f t="shared" si="1"/>
        <v>1</v>
      </c>
      <c r="O6">
        <f t="shared" si="1"/>
        <v>0</v>
      </c>
      <c r="P6">
        <f t="shared" si="1"/>
        <v>0</v>
      </c>
      <c r="Q6">
        <f t="shared" si="1"/>
        <v>4</v>
      </c>
      <c r="R6">
        <f t="shared" si="1"/>
        <v>0</v>
      </c>
      <c r="S6">
        <f t="shared" si="1"/>
        <v>1</v>
      </c>
      <c r="T6">
        <f t="shared" si="1"/>
        <v>1</v>
      </c>
      <c r="U6">
        <f t="shared" si="1"/>
        <v>6</v>
      </c>
      <c r="V6">
        <f t="shared" si="1"/>
        <v>3</v>
      </c>
      <c r="W6">
        <f t="shared" si="1"/>
        <v>2</v>
      </c>
      <c r="X6">
        <f t="shared" si="1"/>
        <v>0</v>
      </c>
      <c r="Y6">
        <f t="shared" si="1"/>
        <v>1</v>
      </c>
      <c r="Z6">
        <f t="shared" si="1"/>
        <v>2</v>
      </c>
      <c r="AA6">
        <f t="shared" si="1"/>
        <v>2</v>
      </c>
      <c r="AB6">
        <f t="shared" si="0"/>
        <v>43</v>
      </c>
    </row>
    <row r="9" spans="1:28">
      <c r="B9" t="s">
        <v>6</v>
      </c>
      <c r="C9">
        <v>2</v>
      </c>
      <c r="D9">
        <v>8</v>
      </c>
      <c r="E9">
        <v>4</v>
      </c>
      <c r="F9">
        <v>2</v>
      </c>
      <c r="G9">
        <v>2</v>
      </c>
      <c r="H9">
        <v>8</v>
      </c>
      <c r="I9">
        <v>2</v>
      </c>
      <c r="J9">
        <v>4</v>
      </c>
      <c r="K9">
        <v>2</v>
      </c>
      <c r="L9">
        <v>2</v>
      </c>
      <c r="M9">
        <v>3</v>
      </c>
      <c r="N9">
        <v>1</v>
      </c>
      <c r="O9">
        <v>3</v>
      </c>
      <c r="P9">
        <v>0</v>
      </c>
      <c r="Q9">
        <v>6</v>
      </c>
      <c r="R9">
        <v>0</v>
      </c>
      <c r="S9">
        <v>1</v>
      </c>
      <c r="T9">
        <v>2</v>
      </c>
      <c r="U9">
        <v>6</v>
      </c>
      <c r="V9">
        <v>5</v>
      </c>
      <c r="W9">
        <v>3</v>
      </c>
      <c r="X9">
        <v>1</v>
      </c>
      <c r="Y9">
        <v>2</v>
      </c>
      <c r="Z9">
        <v>3</v>
      </c>
      <c r="AA9">
        <v>3</v>
      </c>
    </row>
    <row r="13" spans="1:28">
      <c r="C13" s="3"/>
    </row>
    <row r="14" spans="1:28">
      <c r="C14" s="3"/>
    </row>
    <row r="16" spans="1:28">
      <c r="C16" t="s">
        <v>8</v>
      </c>
      <c r="D16" t="s">
        <v>9</v>
      </c>
    </row>
    <row r="17" spans="2:4">
      <c r="B17" t="s">
        <v>13</v>
      </c>
      <c r="C17" s="2">
        <f>AB3/(AB3+AB5)</f>
        <v>0.69444444444444442</v>
      </c>
      <c r="D17" s="2">
        <f>AB4/(AB4+AB6)</f>
        <v>0.14000000000000001</v>
      </c>
    </row>
    <row r="18" spans="2:4">
      <c r="C18">
        <v>0</v>
      </c>
      <c r="D18">
        <v>0</v>
      </c>
    </row>
    <row r="19" spans="2:4">
      <c r="C19">
        <v>1</v>
      </c>
      <c r="D19">
        <v>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E78"/>
  <sheetViews>
    <sheetView workbookViewId="0">
      <selection activeCell="N74" sqref="N74"/>
    </sheetView>
  </sheetViews>
  <sheetFormatPr defaultRowHeight="15"/>
  <sheetData>
    <row r="2" spans="1:4" ht="15.75" thickBot="1"/>
    <row r="3" spans="1:4" ht="15.75" thickBot="1">
      <c r="A3" s="7" t="s">
        <v>14</v>
      </c>
      <c r="B3" s="8" t="s">
        <v>17</v>
      </c>
      <c r="C3" s="8" t="s">
        <v>15</v>
      </c>
      <c r="D3" s="9" t="s">
        <v>16</v>
      </c>
    </row>
    <row r="4" spans="1:4">
      <c r="A4" s="10">
        <v>0</v>
      </c>
      <c r="B4" s="11">
        <v>0.86699999999999999</v>
      </c>
      <c r="C4" s="11">
        <v>0.92500000000000004</v>
      </c>
      <c r="D4" s="12" t="s">
        <v>18</v>
      </c>
    </row>
    <row r="5" spans="1:4">
      <c r="A5" s="13">
        <v>0</v>
      </c>
      <c r="B5" s="14">
        <v>0.52800000000000002</v>
      </c>
      <c r="C5" s="14">
        <v>0.878</v>
      </c>
      <c r="D5" s="15" t="s">
        <v>18</v>
      </c>
    </row>
    <row r="6" spans="1:4">
      <c r="A6" s="5">
        <v>1</v>
      </c>
      <c r="B6" s="4">
        <v>0.54200000000000004</v>
      </c>
      <c r="C6" s="4">
        <v>0.87</v>
      </c>
      <c r="D6" s="6" t="s">
        <v>19</v>
      </c>
    </row>
    <row r="7" spans="1:4">
      <c r="A7" s="5">
        <v>1</v>
      </c>
      <c r="B7" s="4">
        <v>0.47</v>
      </c>
      <c r="C7" s="4">
        <v>0.79400000000000004</v>
      </c>
      <c r="D7" s="6" t="s">
        <v>19</v>
      </c>
    </row>
    <row r="8" spans="1:4">
      <c r="A8" s="5">
        <v>1</v>
      </c>
      <c r="B8" s="4">
        <v>0.753</v>
      </c>
      <c r="C8" s="4">
        <v>0.52300000000000002</v>
      </c>
      <c r="D8" s="6" t="s">
        <v>19</v>
      </c>
    </row>
    <row r="9" spans="1:4">
      <c r="A9" s="5">
        <v>1</v>
      </c>
      <c r="B9" s="4">
        <v>0.7</v>
      </c>
      <c r="C9" s="4">
        <v>0.89900000000000002</v>
      </c>
      <c r="D9" s="6" t="s">
        <v>18</v>
      </c>
    </row>
    <row r="10" spans="1:4">
      <c r="A10" s="5">
        <v>1</v>
      </c>
      <c r="B10" s="4">
        <v>0.58499999999999996</v>
      </c>
      <c r="C10" s="4">
        <v>0.95399999999999996</v>
      </c>
      <c r="D10" s="6" t="s">
        <v>18</v>
      </c>
    </row>
    <row r="11" spans="1:4">
      <c r="A11" s="5">
        <v>1</v>
      </c>
      <c r="B11" s="4">
        <v>0.43</v>
      </c>
      <c r="C11" s="4">
        <v>0.94099999999999995</v>
      </c>
      <c r="D11" s="6" t="s">
        <v>18</v>
      </c>
    </row>
    <row r="12" spans="1:4">
      <c r="A12" s="5">
        <v>1</v>
      </c>
      <c r="B12" s="4">
        <v>0.92700000000000005</v>
      </c>
      <c r="C12" s="4">
        <v>0.96199999999999997</v>
      </c>
      <c r="D12" s="6" t="s">
        <v>19</v>
      </c>
    </row>
    <row r="13" spans="1:4">
      <c r="A13" s="5">
        <v>1</v>
      </c>
      <c r="B13" s="4">
        <v>0.48799999999999999</v>
      </c>
      <c r="C13" s="4">
        <v>0.88100000000000001</v>
      </c>
      <c r="D13" s="6" t="s">
        <v>19</v>
      </c>
    </row>
    <row r="14" spans="1:4">
      <c r="A14" s="13">
        <v>2</v>
      </c>
      <c r="B14" s="14">
        <v>0.432</v>
      </c>
      <c r="C14" s="14">
        <v>0.22500000000000001</v>
      </c>
      <c r="D14" s="15" t="s">
        <v>19</v>
      </c>
    </row>
    <row r="15" spans="1:4">
      <c r="A15" s="13">
        <v>2</v>
      </c>
      <c r="B15" s="14">
        <v>0.58699999999999997</v>
      </c>
      <c r="C15" s="14">
        <v>0.95499999999999996</v>
      </c>
      <c r="D15" s="15" t="s">
        <v>18</v>
      </c>
    </row>
    <row r="16" spans="1:4">
      <c r="A16" s="13">
        <v>2</v>
      </c>
      <c r="B16" s="14">
        <v>0.38500000000000001</v>
      </c>
      <c r="C16" s="14">
        <v>0.3</v>
      </c>
      <c r="D16" s="15" t="s">
        <v>19</v>
      </c>
    </row>
    <row r="17" spans="1:5">
      <c r="A17" s="13">
        <v>2</v>
      </c>
      <c r="B17" s="14">
        <v>0.16200000000000001</v>
      </c>
      <c r="C17" s="14">
        <v>0.76100000000000001</v>
      </c>
      <c r="D17" s="15" t="s">
        <v>19</v>
      </c>
    </row>
    <row r="18" spans="1:5">
      <c r="A18" s="5">
        <v>3</v>
      </c>
      <c r="B18" s="4">
        <v>0.69</v>
      </c>
      <c r="C18" s="4">
        <v>0.85099999999999998</v>
      </c>
      <c r="D18" s="6" t="s">
        <v>18</v>
      </c>
    </row>
    <row r="19" spans="1:5">
      <c r="A19" s="5">
        <v>3</v>
      </c>
      <c r="B19" s="4">
        <v>0.23400000000000001</v>
      </c>
      <c r="C19" s="4">
        <v>0.73299999999999998</v>
      </c>
      <c r="D19" s="6" t="s">
        <v>19</v>
      </c>
    </row>
    <row r="20" spans="1:5">
      <c r="A20" s="13">
        <v>4</v>
      </c>
      <c r="B20" s="14">
        <v>0.52</v>
      </c>
      <c r="C20" s="14">
        <v>0.96899999999999997</v>
      </c>
      <c r="D20" s="15" t="s">
        <v>18</v>
      </c>
    </row>
    <row r="21" spans="1:5">
      <c r="A21" s="13">
        <v>4</v>
      </c>
      <c r="B21" s="14">
        <v>0.66800000000000004</v>
      </c>
      <c r="C21" s="14">
        <v>0.88200000000000001</v>
      </c>
      <c r="D21" s="15" t="s">
        <v>19</v>
      </c>
    </row>
    <row r="22" spans="1:5">
      <c r="A22" s="5">
        <v>5</v>
      </c>
      <c r="B22" s="4">
        <v>0.66900000000000004</v>
      </c>
      <c r="C22" s="4">
        <v>0.93100000000000005</v>
      </c>
      <c r="D22" s="6" t="s">
        <v>18</v>
      </c>
    </row>
    <row r="23" spans="1:5">
      <c r="A23" s="5">
        <v>5</v>
      </c>
      <c r="B23" s="4">
        <v>0.219</v>
      </c>
      <c r="C23" s="4">
        <v>0.73199999999999998</v>
      </c>
      <c r="D23" s="6" t="s">
        <v>19</v>
      </c>
    </row>
    <row r="24" spans="1:5">
      <c r="A24" s="5">
        <v>5</v>
      </c>
      <c r="B24" s="4">
        <v>0.40799999999999997</v>
      </c>
      <c r="C24" s="4">
        <v>0.78400000000000003</v>
      </c>
      <c r="D24" s="6" t="s">
        <v>19</v>
      </c>
    </row>
    <row r="25" spans="1:5">
      <c r="A25" s="5">
        <v>5</v>
      </c>
      <c r="B25" s="4">
        <v>0.55700000000000005</v>
      </c>
      <c r="C25" s="4">
        <v>0.85599999999999998</v>
      </c>
      <c r="D25" s="6" t="s">
        <v>19</v>
      </c>
    </row>
    <row r="26" spans="1:5">
      <c r="A26" s="5">
        <v>5</v>
      </c>
      <c r="B26" s="4">
        <v>0.54</v>
      </c>
      <c r="C26" s="4">
        <v>0.70899999999999996</v>
      </c>
      <c r="D26" s="6" t="s">
        <v>19</v>
      </c>
    </row>
    <row r="27" spans="1:5">
      <c r="A27" s="5">
        <v>5</v>
      </c>
      <c r="B27" s="4">
        <v>0.40799999999999997</v>
      </c>
      <c r="C27" s="4">
        <v>0.84499999999999997</v>
      </c>
      <c r="D27" s="6" t="s">
        <v>19</v>
      </c>
    </row>
    <row r="28" spans="1:5">
      <c r="A28" s="5">
        <v>5</v>
      </c>
      <c r="B28" s="4">
        <v>0.71499999999999997</v>
      </c>
      <c r="C28" s="4">
        <v>0.91200000000000003</v>
      </c>
      <c r="D28" s="6" t="s">
        <v>19</v>
      </c>
    </row>
    <row r="29" spans="1:5">
      <c r="A29" s="5">
        <v>5</v>
      </c>
      <c r="B29" s="4">
        <v>0.96299999999999997</v>
      </c>
      <c r="C29" s="4">
        <v>0.80800000000000005</v>
      </c>
      <c r="D29" s="6" t="s">
        <v>19</v>
      </c>
    </row>
    <row r="30" spans="1:5">
      <c r="A30" s="13">
        <v>6</v>
      </c>
      <c r="B30" s="14">
        <v>0.70399999999999996</v>
      </c>
      <c r="C30" s="14">
        <v>0.96299999999999997</v>
      </c>
      <c r="D30" s="15" t="s">
        <v>18</v>
      </c>
      <c r="E30" t="s">
        <v>20</v>
      </c>
    </row>
    <row r="31" spans="1:5">
      <c r="A31" s="13">
        <v>6</v>
      </c>
      <c r="B31" s="14">
        <v>0.88600000000000001</v>
      </c>
      <c r="C31" s="14">
        <v>0.97099999999999997</v>
      </c>
      <c r="D31" s="15" t="s">
        <v>19</v>
      </c>
    </row>
    <row r="32" spans="1:5">
      <c r="A32" s="5">
        <v>7</v>
      </c>
      <c r="B32" s="4">
        <v>0.38300000000000001</v>
      </c>
      <c r="C32" s="4">
        <v>0.76900000000000002</v>
      </c>
      <c r="D32" s="6" t="s">
        <v>19</v>
      </c>
    </row>
    <row r="33" spans="1:5">
      <c r="A33" s="5">
        <v>7</v>
      </c>
      <c r="B33" s="4">
        <v>0.56499999999999995</v>
      </c>
      <c r="C33" s="4">
        <v>0.64500000000000002</v>
      </c>
      <c r="D33" s="6" t="s">
        <v>19</v>
      </c>
    </row>
    <row r="34" spans="1:5">
      <c r="A34" s="5">
        <v>7</v>
      </c>
      <c r="B34" s="4">
        <v>0.58299999999999996</v>
      </c>
      <c r="C34" s="4">
        <v>0.96899999999999997</v>
      </c>
      <c r="D34" s="6" t="s">
        <v>18</v>
      </c>
    </row>
    <row r="35" spans="1:5">
      <c r="A35" s="5">
        <v>7</v>
      </c>
      <c r="B35" s="4">
        <v>0.443</v>
      </c>
      <c r="C35" s="4">
        <v>0.59199999999999997</v>
      </c>
      <c r="D35" s="6" t="s">
        <v>19</v>
      </c>
    </row>
    <row r="36" spans="1:5">
      <c r="A36" s="13">
        <v>8</v>
      </c>
      <c r="B36" s="14">
        <v>0.57899999999999996</v>
      </c>
      <c r="C36" s="14">
        <v>0.97099999999999997</v>
      </c>
      <c r="D36" s="15" t="s">
        <v>18</v>
      </c>
    </row>
    <row r="37" spans="1:5">
      <c r="A37" s="13">
        <v>8</v>
      </c>
      <c r="B37" s="14">
        <v>0.36499999999999999</v>
      </c>
      <c r="C37" s="14">
        <v>0.73399999999999999</v>
      </c>
      <c r="D37" s="15" t="s">
        <v>19</v>
      </c>
    </row>
    <row r="38" spans="1:5">
      <c r="A38" s="5">
        <v>9</v>
      </c>
      <c r="B38" s="4">
        <v>0.58399999999999996</v>
      </c>
      <c r="C38" s="4">
        <v>0.44900000000000001</v>
      </c>
      <c r="D38" s="6" t="s">
        <v>19</v>
      </c>
    </row>
    <row r="39" spans="1:5">
      <c r="A39" s="5">
        <v>9</v>
      </c>
      <c r="B39" s="4">
        <v>0.61599999999999999</v>
      </c>
      <c r="C39" s="4">
        <v>0.97799999999999998</v>
      </c>
      <c r="D39" s="6" t="s">
        <v>18</v>
      </c>
    </row>
    <row r="40" spans="1:5">
      <c r="A40" s="13">
        <v>10</v>
      </c>
      <c r="B40" s="14">
        <v>0.65</v>
      </c>
      <c r="C40" s="14">
        <v>0.98899999999999999</v>
      </c>
      <c r="D40" s="15" t="s">
        <v>18</v>
      </c>
    </row>
    <row r="41" spans="1:5">
      <c r="A41" s="13">
        <v>10</v>
      </c>
      <c r="B41" s="14">
        <v>0.111</v>
      </c>
      <c r="C41" s="14">
        <v>0.625</v>
      </c>
      <c r="D41" s="15" t="s">
        <v>19</v>
      </c>
    </row>
    <row r="42" spans="1:5">
      <c r="A42" s="13">
        <v>10</v>
      </c>
      <c r="B42" s="14">
        <v>0.158</v>
      </c>
      <c r="C42" s="14">
        <v>0.91300000000000003</v>
      </c>
      <c r="D42" s="15" t="s">
        <v>19</v>
      </c>
    </row>
    <row r="43" spans="1:5">
      <c r="A43" s="5">
        <v>11</v>
      </c>
      <c r="B43" s="4">
        <v>0.83699999999999997</v>
      </c>
      <c r="C43" s="4">
        <v>0.81599999999999995</v>
      </c>
      <c r="D43" s="6" t="s">
        <v>19</v>
      </c>
    </row>
    <row r="44" spans="1:5">
      <c r="A44" s="13">
        <v>12</v>
      </c>
      <c r="B44" s="14">
        <v>0.76800000000000002</v>
      </c>
      <c r="C44" s="14">
        <v>0.94</v>
      </c>
      <c r="D44" s="15" t="s">
        <v>18</v>
      </c>
      <c r="E44" t="s">
        <v>21</v>
      </c>
    </row>
    <row r="45" spans="1:5">
      <c r="A45" s="13">
        <v>12</v>
      </c>
      <c r="B45" s="14">
        <v>0.64200000000000002</v>
      </c>
      <c r="C45" s="14">
        <v>0.99199999999999999</v>
      </c>
      <c r="D45" s="15" t="s">
        <v>18</v>
      </c>
    </row>
    <row r="46" spans="1:5">
      <c r="A46" s="13">
        <v>12</v>
      </c>
      <c r="B46" s="14">
        <v>0.66</v>
      </c>
      <c r="C46" s="14">
        <v>0.93600000000000005</v>
      </c>
      <c r="D46" s="15" t="s">
        <v>19</v>
      </c>
    </row>
    <row r="47" spans="1:5">
      <c r="A47" s="5">
        <v>14</v>
      </c>
      <c r="B47" s="4">
        <v>0.373</v>
      </c>
      <c r="C47" s="4">
        <v>0.76300000000000001</v>
      </c>
      <c r="D47" s="6" t="s">
        <v>19</v>
      </c>
    </row>
    <row r="48" spans="1:5">
      <c r="A48" s="5">
        <v>14</v>
      </c>
      <c r="B48" s="4">
        <v>0.23200000000000001</v>
      </c>
      <c r="C48" s="4">
        <v>0.60199999999999998</v>
      </c>
      <c r="D48" s="6" t="s">
        <v>19</v>
      </c>
    </row>
    <row r="49" spans="1:5">
      <c r="A49" s="5">
        <v>14</v>
      </c>
      <c r="B49" s="4">
        <v>0.58599999999999997</v>
      </c>
      <c r="C49" s="4">
        <v>0.95299999999999996</v>
      </c>
      <c r="D49" s="6" t="s">
        <v>18</v>
      </c>
    </row>
    <row r="50" spans="1:5">
      <c r="A50" s="5">
        <v>14</v>
      </c>
      <c r="B50" s="4">
        <v>0.55700000000000005</v>
      </c>
      <c r="C50" s="4">
        <v>0.88400000000000001</v>
      </c>
      <c r="D50" s="6" t="s">
        <v>18</v>
      </c>
    </row>
    <row r="51" spans="1:5">
      <c r="A51" s="5">
        <v>14</v>
      </c>
      <c r="B51" s="4">
        <v>0.66100000000000003</v>
      </c>
      <c r="C51" s="4">
        <v>0.54700000000000004</v>
      </c>
      <c r="D51" s="6" t="s">
        <v>19</v>
      </c>
    </row>
    <row r="52" spans="1:5">
      <c r="A52" s="5">
        <v>14</v>
      </c>
      <c r="B52" s="4">
        <v>0.88400000000000001</v>
      </c>
      <c r="C52" s="4">
        <v>0.66400000000000003</v>
      </c>
      <c r="D52" s="6" t="s">
        <v>19</v>
      </c>
    </row>
    <row r="53" spans="1:5">
      <c r="A53" s="13">
        <v>16</v>
      </c>
      <c r="B53" s="14">
        <v>0.40600000000000003</v>
      </c>
      <c r="C53" s="14">
        <v>0.92400000000000004</v>
      </c>
      <c r="D53" s="15" t="s">
        <v>18</v>
      </c>
    </row>
    <row r="54" spans="1:5">
      <c r="A54" s="5">
        <v>17</v>
      </c>
      <c r="B54" s="4">
        <v>0.68799999999999994</v>
      </c>
      <c r="C54" s="4">
        <v>0.93400000000000005</v>
      </c>
      <c r="D54" s="6" t="s">
        <v>18</v>
      </c>
    </row>
    <row r="55" spans="1:5">
      <c r="A55" s="5">
        <v>17</v>
      </c>
      <c r="B55" s="4">
        <v>0.38900000000000001</v>
      </c>
      <c r="C55" s="4">
        <v>0.85199999999999998</v>
      </c>
      <c r="D55" s="6" t="s">
        <v>19</v>
      </c>
    </row>
    <row r="56" spans="1:5">
      <c r="A56" s="13">
        <v>18</v>
      </c>
      <c r="B56" s="14">
        <v>0.79200000000000004</v>
      </c>
      <c r="C56" s="14">
        <v>0.84199999999999997</v>
      </c>
      <c r="D56" s="15" t="s">
        <v>19</v>
      </c>
      <c r="E56" t="s">
        <v>21</v>
      </c>
    </row>
    <row r="57" spans="1:5">
      <c r="A57" s="13">
        <v>18</v>
      </c>
      <c r="B57" s="14">
        <v>0.41299999999999998</v>
      </c>
      <c r="C57" s="14">
        <v>0.84299999999999997</v>
      </c>
      <c r="D57" s="15" t="s">
        <v>19</v>
      </c>
    </row>
    <row r="58" spans="1:5">
      <c r="A58" s="13">
        <v>18</v>
      </c>
      <c r="B58" s="14">
        <v>0.53700000000000003</v>
      </c>
      <c r="C58" s="14">
        <v>0.77100000000000002</v>
      </c>
      <c r="D58" s="15" t="s">
        <v>19</v>
      </c>
    </row>
    <row r="59" spans="1:5">
      <c r="A59" s="13">
        <v>18</v>
      </c>
      <c r="B59" s="14">
        <v>0.64200000000000002</v>
      </c>
      <c r="C59" s="14">
        <v>0.68200000000000005</v>
      </c>
      <c r="D59" s="15" t="s">
        <v>19</v>
      </c>
    </row>
    <row r="60" spans="1:5">
      <c r="A60" s="13">
        <v>18</v>
      </c>
      <c r="B60" s="14">
        <v>0.32500000000000001</v>
      </c>
      <c r="C60" s="14">
        <v>0.57299999999999995</v>
      </c>
      <c r="D60" s="15" t="s">
        <v>19</v>
      </c>
    </row>
    <row r="61" spans="1:5">
      <c r="A61" s="13">
        <v>18</v>
      </c>
      <c r="B61" s="14">
        <v>0.69299999999999995</v>
      </c>
      <c r="C61" s="14">
        <v>0.81699999999999995</v>
      </c>
      <c r="D61" s="15" t="s">
        <v>19</v>
      </c>
    </row>
    <row r="62" spans="1:5">
      <c r="A62" s="5">
        <v>19</v>
      </c>
      <c r="B62" s="4">
        <v>0.75600000000000001</v>
      </c>
      <c r="C62" s="4">
        <v>0.95199999999999996</v>
      </c>
      <c r="D62" s="6" t="s">
        <v>18</v>
      </c>
    </row>
    <row r="63" spans="1:5">
      <c r="A63" s="5">
        <v>19</v>
      </c>
      <c r="B63" s="4">
        <v>0.627</v>
      </c>
      <c r="C63" s="4">
        <v>0.42799999999999999</v>
      </c>
      <c r="D63" s="6" t="s">
        <v>19</v>
      </c>
    </row>
    <row r="64" spans="1:5">
      <c r="A64" s="5">
        <v>19</v>
      </c>
      <c r="B64" s="4">
        <v>0.35499999999999998</v>
      </c>
      <c r="C64" s="4">
        <v>0.92</v>
      </c>
      <c r="D64" s="6" t="s">
        <v>18</v>
      </c>
    </row>
    <row r="65" spans="1:5">
      <c r="A65" s="5">
        <v>19</v>
      </c>
      <c r="B65" s="4">
        <v>0.41699999999999998</v>
      </c>
      <c r="C65" s="4">
        <v>0.96499999999999997</v>
      </c>
      <c r="D65" s="6" t="s">
        <v>18</v>
      </c>
    </row>
    <row r="66" spans="1:5">
      <c r="A66" s="5">
        <v>19</v>
      </c>
      <c r="B66" s="4">
        <v>0.57099999999999995</v>
      </c>
      <c r="C66" s="4">
        <v>0.92300000000000004</v>
      </c>
      <c r="D66" s="6" t="s">
        <v>18</v>
      </c>
    </row>
    <row r="67" spans="1:5">
      <c r="A67" s="13">
        <v>20</v>
      </c>
      <c r="B67" s="14">
        <v>0.753</v>
      </c>
      <c r="C67" s="14">
        <v>0.95299999999999996</v>
      </c>
      <c r="D67" s="15" t="s">
        <v>18</v>
      </c>
      <c r="E67" t="s">
        <v>22</v>
      </c>
    </row>
    <row r="68" spans="1:5">
      <c r="A68" s="13">
        <v>20</v>
      </c>
      <c r="B68" s="14">
        <v>0.48199999999999998</v>
      </c>
      <c r="C68" s="14">
        <v>0.77900000000000003</v>
      </c>
      <c r="D68" s="15" t="s">
        <v>19</v>
      </c>
    </row>
    <row r="69" spans="1:5">
      <c r="A69" s="13">
        <v>20</v>
      </c>
      <c r="B69" s="14">
        <v>0.373</v>
      </c>
      <c r="C69" s="14">
        <v>0.90100000000000002</v>
      </c>
      <c r="D69" s="15" t="s">
        <v>19</v>
      </c>
    </row>
    <row r="70" spans="1:5">
      <c r="A70" s="5">
        <v>21</v>
      </c>
      <c r="B70" s="4">
        <v>0.66400000000000003</v>
      </c>
      <c r="C70" s="4">
        <v>0.95899999999999996</v>
      </c>
      <c r="D70" s="6" t="s">
        <v>18</v>
      </c>
    </row>
    <row r="71" spans="1:5">
      <c r="A71" s="13">
        <v>22</v>
      </c>
      <c r="B71" s="14">
        <v>0.59599999999999997</v>
      </c>
      <c r="C71" s="14">
        <v>0.97199999999999998</v>
      </c>
      <c r="D71" s="15" t="s">
        <v>18</v>
      </c>
    </row>
    <row r="72" spans="1:5">
      <c r="A72" s="13">
        <v>22</v>
      </c>
      <c r="B72" s="14">
        <v>9.7000000000000003E-2</v>
      </c>
      <c r="C72" s="14">
        <v>0.41199999999999998</v>
      </c>
      <c r="D72" s="15" t="s">
        <v>19</v>
      </c>
    </row>
    <row r="73" spans="1:5">
      <c r="A73" s="5">
        <v>23</v>
      </c>
      <c r="B73" s="4">
        <v>0.35299999999999998</v>
      </c>
      <c r="C73" s="4">
        <v>0.49099999999999999</v>
      </c>
      <c r="D73" s="6" t="s">
        <v>19</v>
      </c>
    </row>
    <row r="74" spans="1:5">
      <c r="A74" s="5">
        <v>23</v>
      </c>
      <c r="B74" s="4">
        <v>0.27200000000000002</v>
      </c>
      <c r="C74" s="4">
        <v>0.74399999999999999</v>
      </c>
      <c r="D74" s="6" t="s">
        <v>19</v>
      </c>
    </row>
    <row r="75" spans="1:5">
      <c r="A75" s="5">
        <v>23</v>
      </c>
      <c r="B75" s="4">
        <v>0.63</v>
      </c>
      <c r="C75" s="4">
        <v>0.95799999999999996</v>
      </c>
      <c r="D75" s="6" t="s">
        <v>18</v>
      </c>
    </row>
    <row r="76" spans="1:5">
      <c r="A76" s="13">
        <v>24</v>
      </c>
      <c r="B76" s="14">
        <v>0.53900000000000003</v>
      </c>
      <c r="C76" s="14">
        <v>0.45800000000000002</v>
      </c>
      <c r="D76" s="15" t="s">
        <v>19</v>
      </c>
    </row>
    <row r="77" spans="1:5">
      <c r="A77" s="13">
        <v>24</v>
      </c>
      <c r="B77" s="14">
        <v>0.58399999999999996</v>
      </c>
      <c r="C77" s="14">
        <v>0.77800000000000002</v>
      </c>
      <c r="D77" s="15" t="s">
        <v>19</v>
      </c>
    </row>
    <row r="78" spans="1:5" ht="15.75" thickBot="1">
      <c r="A78" s="16">
        <v>24</v>
      </c>
      <c r="B78" s="17">
        <v>0.45700000000000002</v>
      </c>
      <c r="C78" s="17">
        <v>0.88400000000000001</v>
      </c>
      <c r="D78" s="18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TRAINING_DATA</vt:lpstr>
      <vt:lpstr>ALL_DATA</vt:lpstr>
      <vt:lpstr>ROC_ALL</vt:lpstr>
      <vt:lpstr>ROC_GRAPH_ALL</vt:lpstr>
      <vt:lpstr>Old_ROC_ALL_GRAPH_1</vt:lpstr>
      <vt:lpstr>Old_RD_Expanded Misses</vt:lpstr>
      <vt:lpstr>Old_From_ML</vt:lpstr>
      <vt:lpstr>Old_RawData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2011-03-02T22:25:54Z</dcterms:created>
  <dcterms:modified xsi:type="dcterms:W3CDTF">2011-03-11T23:57:25Z</dcterms:modified>
</cp:coreProperties>
</file>